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6a6a8a18f06a50ec/Consultorias/América/Herramientas/E3. Planificación/P1. Viabilidad y riesgos/"/>
    </mc:Choice>
  </mc:AlternateContent>
  <xr:revisionPtr revIDLastSave="6" documentId="13_ncr:1_{B72DC07F-ACC5-462C-B2B2-B8FDD3D4B449}" xr6:coauthVersionLast="47" xr6:coauthVersionMax="47" xr10:uidLastSave="{EFC37CC8-3932-48A1-9959-2E514CD35556}"/>
  <bookViews>
    <workbookView xWindow="-110" yWindow="-110" windowWidth="19420" windowHeight="10300" tabRatio="659" xr2:uid="{00000000-000D-0000-FFFF-FFFF00000000}"/>
  </bookViews>
  <sheets>
    <sheet name="Portada" sheetId="8" r:id="rId1"/>
    <sheet name="Léame" sheetId="5" r:id="rId2"/>
    <sheet name="Registro de Riesgos y Factores" sheetId="6" r:id="rId3"/>
    <sheet name="Matriz de Evaluación de Riesgo" sheetId="7" r:id="rId4"/>
    <sheet name="Ej Registro Riesgos y Factores" sheetId="1" r:id="rId5"/>
    <sheet name="Settings" sheetId="4" state="hidden" r:id="rId6"/>
    <sheet name="Ej Matriz Evaluación de Riesgo" sheetId="2" r:id="rId7"/>
  </sheets>
  <definedNames>
    <definedName name="Component1" localSheetId="2">'Registro de Riesgos y Factores'!$C$5</definedName>
    <definedName name="Component1">'Ej Registro Riesgos y Factores'!$C$5</definedName>
    <definedName name="Component10" localSheetId="3">'Ej Registro Riesgos y Factores'!#REF!</definedName>
    <definedName name="Component10" localSheetId="2">'Registro de Riesgos y Factores'!#REF!</definedName>
    <definedName name="Component10">'Ej Registro Riesgos y Factores'!#REF!</definedName>
    <definedName name="Component11" localSheetId="3">'Ej Registro Riesgos y Factores'!#REF!</definedName>
    <definedName name="Component11" localSheetId="2">'Registro de Riesgos y Factores'!#REF!</definedName>
    <definedName name="Component11">'Ej Registro Riesgos y Factores'!#REF!</definedName>
    <definedName name="Component12" localSheetId="3">'Ej Registro Riesgos y Factores'!#REF!</definedName>
    <definedName name="Component12" localSheetId="2">'Registro de Riesgos y Factores'!#REF!</definedName>
    <definedName name="Component12">'Ej Registro Riesgos y Factores'!#REF!</definedName>
    <definedName name="Component13" localSheetId="3">'Ej Registro Riesgos y Factores'!#REF!</definedName>
    <definedName name="Component13" localSheetId="2">'Registro de Riesgos y Factores'!#REF!</definedName>
    <definedName name="Component13">'Ej Registro Riesgos y Factores'!#REF!</definedName>
    <definedName name="Component14" localSheetId="3">'Ej Registro Riesgos y Factores'!#REF!</definedName>
    <definedName name="Component14" localSheetId="2">'Registro de Riesgos y Factores'!#REF!</definedName>
    <definedName name="Component14">'Ej Registro Riesgos y Factores'!#REF!</definedName>
    <definedName name="Component15" localSheetId="3">'Ej Registro Riesgos y Factores'!#REF!</definedName>
    <definedName name="Component15" localSheetId="2">'Registro de Riesgos y Factores'!#REF!</definedName>
    <definedName name="Component15">'Ej Registro Riesgos y Factores'!#REF!</definedName>
    <definedName name="Component16" localSheetId="3">'Ej Registro Riesgos y Factores'!#REF!</definedName>
    <definedName name="Component16" localSheetId="2">'Registro de Riesgos y Factores'!#REF!</definedName>
    <definedName name="Component16">'Ej Registro Riesgos y Factores'!#REF!</definedName>
    <definedName name="Component17" localSheetId="3">'Ej Registro Riesgos y Factores'!#REF!</definedName>
    <definedName name="Component17" localSheetId="2">'Registro de Riesgos y Factores'!#REF!</definedName>
    <definedName name="Component17">'Ej Registro Riesgos y Factores'!#REF!</definedName>
    <definedName name="Component18" localSheetId="3">'Ej Registro Riesgos y Factores'!#REF!</definedName>
    <definedName name="Component18" localSheetId="2">'Registro de Riesgos y Factores'!#REF!</definedName>
    <definedName name="Component18">'Ej Registro Riesgos y Factores'!#REF!</definedName>
    <definedName name="Component19" localSheetId="3">'Ej Registro Riesgos y Factores'!#REF!</definedName>
    <definedName name="Component19" localSheetId="2">'Registro de Riesgos y Factores'!#REF!</definedName>
    <definedName name="Component19">'Ej Registro Riesgos y Factores'!#REF!</definedName>
    <definedName name="Component2" localSheetId="2">'Registro de Riesgos y Factores'!$C$6</definedName>
    <definedName name="Component2">'Ej Registro Riesgos y Factores'!$C$6</definedName>
    <definedName name="Component20" localSheetId="3">'Ej Registro Riesgos y Factores'!#REF!</definedName>
    <definedName name="Component20" localSheetId="2">'Registro de Riesgos y Factores'!#REF!</definedName>
    <definedName name="Component20">'Ej Registro Riesgos y Factores'!#REF!</definedName>
    <definedName name="Component3" localSheetId="3">'Ej Registro Riesgos y Factores'!#REF!</definedName>
    <definedName name="Component3" localSheetId="2">'Registro de Riesgos y Factores'!#REF!</definedName>
    <definedName name="Component3">'Ej Registro Riesgos y Factores'!#REF!</definedName>
    <definedName name="Component4" localSheetId="3">'Ej Registro Riesgos y Factores'!#REF!</definedName>
    <definedName name="Component4" localSheetId="2">'Registro de Riesgos y Factores'!#REF!</definedName>
    <definedName name="Component4">'Ej Registro Riesgos y Factores'!#REF!</definedName>
    <definedName name="Component5" localSheetId="3">'Ej Registro Riesgos y Factores'!#REF!</definedName>
    <definedName name="Component5" localSheetId="2">'Registro de Riesgos y Factores'!#REF!</definedName>
    <definedName name="Component5">'Ej Registro Riesgos y Factores'!#REF!</definedName>
    <definedName name="Component6" localSheetId="3">'Ej Registro Riesgos y Factores'!#REF!</definedName>
    <definedName name="Component6" localSheetId="2">'Registro de Riesgos y Factores'!#REF!</definedName>
    <definedName name="Component6">'Ej Registro Riesgos y Factores'!#REF!</definedName>
    <definedName name="Component7" localSheetId="3">'Ej Registro Riesgos y Factores'!#REF!</definedName>
    <definedName name="Component7" localSheetId="2">'Registro de Riesgos y Factores'!#REF!</definedName>
    <definedName name="Component7">'Ej Registro Riesgos y Factores'!#REF!</definedName>
    <definedName name="Component8" localSheetId="3">'Ej Registro Riesgos y Factores'!#REF!</definedName>
    <definedName name="Component8" localSheetId="2">'Registro de Riesgos y Factores'!#REF!</definedName>
    <definedName name="Component8">'Ej Registro Riesgos y Factores'!#REF!</definedName>
    <definedName name="Component9" localSheetId="3">'Ej Registro Riesgos y Factores'!#REF!</definedName>
    <definedName name="Component9" localSheetId="2">'Registro de Riesgos y Factores'!#REF!</definedName>
    <definedName name="Component9">'Ej Registro Riesgos y Factores'!#REF!</definedName>
    <definedName name="Impact1" localSheetId="3">'Matriz de Evaluación de Riesgo'!$G$6</definedName>
    <definedName name="Impact1">'Ej Matriz Evaluación de Riesgo'!$G$6</definedName>
    <definedName name="Impact10" localSheetId="3">'Matriz de Evaluación de Riesgo'!#REF!</definedName>
    <definedName name="Impact10" localSheetId="2">'Ej Matriz Evaluación de Riesgo'!#REF!</definedName>
    <definedName name="Impact10">'Ej Matriz Evaluación de Riesgo'!#REF!</definedName>
    <definedName name="Impact11" localSheetId="3">'Matriz de Evaluación de Riesgo'!#REF!</definedName>
    <definedName name="Impact11" localSheetId="2">'Ej Matriz Evaluación de Riesgo'!#REF!</definedName>
    <definedName name="Impact11">'Ej Matriz Evaluación de Riesgo'!#REF!</definedName>
    <definedName name="Impact12" localSheetId="3">'Matriz de Evaluación de Riesgo'!#REF!</definedName>
    <definedName name="Impact12" localSheetId="2">'Ej Matriz Evaluación de Riesgo'!#REF!</definedName>
    <definedName name="Impact12">'Ej Matriz Evaluación de Riesgo'!#REF!</definedName>
    <definedName name="Impact13" localSheetId="3">'Matriz de Evaluación de Riesgo'!#REF!</definedName>
    <definedName name="Impact13" localSheetId="2">'Ej Matriz Evaluación de Riesgo'!#REF!</definedName>
    <definedName name="Impact13">'Ej Matriz Evaluación de Riesgo'!#REF!</definedName>
    <definedName name="Impact14" localSheetId="3">'Matriz de Evaluación de Riesgo'!#REF!</definedName>
    <definedName name="Impact14" localSheetId="2">'Ej Matriz Evaluación de Riesgo'!#REF!</definedName>
    <definedName name="Impact14">'Ej Matriz Evaluación de Riesgo'!#REF!</definedName>
    <definedName name="Impact15" localSheetId="3">'Matriz de Evaluación de Riesgo'!#REF!</definedName>
    <definedName name="Impact15" localSheetId="2">'Ej Matriz Evaluación de Riesgo'!#REF!</definedName>
    <definedName name="Impact15">'Ej Matriz Evaluación de Riesgo'!#REF!</definedName>
    <definedName name="Impact16" localSheetId="3">'Matriz de Evaluación de Riesgo'!#REF!</definedName>
    <definedName name="Impact16" localSheetId="2">'Ej Matriz Evaluación de Riesgo'!#REF!</definedName>
    <definedName name="Impact16">'Ej Matriz Evaluación de Riesgo'!#REF!</definedName>
    <definedName name="Impact17" localSheetId="3">'Matriz de Evaluación de Riesgo'!#REF!</definedName>
    <definedName name="Impact17" localSheetId="2">'Ej Matriz Evaluación de Riesgo'!#REF!</definedName>
    <definedName name="Impact17">'Ej Matriz Evaluación de Riesgo'!#REF!</definedName>
    <definedName name="Impact18" localSheetId="3">'Matriz de Evaluación de Riesgo'!#REF!</definedName>
    <definedName name="Impact18" localSheetId="2">'Ej Matriz Evaluación de Riesgo'!#REF!</definedName>
    <definedName name="Impact18">'Ej Matriz Evaluación de Riesgo'!#REF!</definedName>
    <definedName name="Impact19" localSheetId="3">'Matriz de Evaluación de Riesgo'!#REF!</definedName>
    <definedName name="Impact19" localSheetId="2">'Ej Matriz Evaluación de Riesgo'!#REF!</definedName>
    <definedName name="Impact19">'Ej Matriz Evaluación de Riesgo'!#REF!</definedName>
    <definedName name="Impact2" localSheetId="3">'Matriz de Evaluación de Riesgo'!$G$7</definedName>
    <definedName name="Impact2">'Ej Matriz Evaluación de Riesgo'!$G$7</definedName>
    <definedName name="Impact20" localSheetId="3">'Matriz de Evaluación de Riesgo'!#REF!</definedName>
    <definedName name="Impact20" localSheetId="2">'Ej Matriz Evaluación de Riesgo'!#REF!</definedName>
    <definedName name="Impact20">'Ej Matriz Evaluación de Riesgo'!#REF!</definedName>
    <definedName name="Impact3" localSheetId="3">'Matriz de Evaluación de Riesgo'!$G$8</definedName>
    <definedName name="Impact3">'Ej Matriz Evaluación de Riesgo'!$G$8</definedName>
    <definedName name="Impact4" localSheetId="3">'Matriz de Evaluación de Riesgo'!$G$9</definedName>
    <definedName name="Impact4">'Ej Matriz Evaluación de Riesgo'!$G$9</definedName>
    <definedName name="Impact5" localSheetId="3">'Matriz de Evaluación de Riesgo'!$G$10</definedName>
    <definedName name="Impact5">'Ej Matriz Evaluación de Riesgo'!$G$10</definedName>
    <definedName name="Impact6" localSheetId="3">'Matriz de Evaluación de Riesgo'!$G$11</definedName>
    <definedName name="Impact6">'Ej Matriz Evaluación de Riesgo'!$G$11</definedName>
    <definedName name="Impact7" localSheetId="3">'Matriz de Evaluación de Riesgo'!$G$12</definedName>
    <definedName name="Impact7">'Ej Matriz Evaluación de Riesgo'!$G$12</definedName>
    <definedName name="Impact8" localSheetId="3">'Matriz de Evaluación de Riesgo'!$G$13</definedName>
    <definedName name="Impact8">'Ej Matriz Evaluación de Riesgo'!#REF!</definedName>
    <definedName name="Impact9" localSheetId="3">'Matriz de Evaluación de Riesgo'!#REF!</definedName>
    <definedName name="Impact9" localSheetId="2">'Ej Matriz Evaluación de Riesgo'!#REF!</definedName>
    <definedName name="Impact9">'Ej Matriz Evaluación de Riesgo'!#REF!</definedName>
    <definedName name="Level1" localSheetId="3">'Matriz de Evaluación de Riesgo'!$K$6</definedName>
    <definedName name="Level1">'Ej Matriz Evaluación de Riesgo'!$K$6</definedName>
    <definedName name="Level10" localSheetId="3">'Matriz de Evaluación de Riesgo'!#REF!</definedName>
    <definedName name="Level10" localSheetId="2">'Ej Matriz Evaluación de Riesgo'!#REF!</definedName>
    <definedName name="Level10">'Ej Matriz Evaluación de Riesgo'!#REF!</definedName>
    <definedName name="Level11" localSheetId="3">'Matriz de Evaluación de Riesgo'!#REF!</definedName>
    <definedName name="Level11" localSheetId="2">'Ej Matriz Evaluación de Riesgo'!#REF!</definedName>
    <definedName name="Level11">'Ej Matriz Evaluación de Riesgo'!#REF!</definedName>
    <definedName name="Level12" localSheetId="3">'Matriz de Evaluación de Riesgo'!#REF!</definedName>
    <definedName name="Level12" localSheetId="2">'Ej Matriz Evaluación de Riesgo'!#REF!</definedName>
    <definedName name="Level12">'Ej Matriz Evaluación de Riesgo'!#REF!</definedName>
    <definedName name="Level13" localSheetId="3">'Matriz de Evaluación de Riesgo'!#REF!</definedName>
    <definedName name="Level13" localSheetId="2">'Ej Matriz Evaluación de Riesgo'!#REF!</definedName>
    <definedName name="Level13">'Ej Matriz Evaluación de Riesgo'!#REF!</definedName>
    <definedName name="Level14" localSheetId="3">'Matriz de Evaluación de Riesgo'!#REF!</definedName>
    <definedName name="Level14" localSheetId="2">'Ej Matriz Evaluación de Riesgo'!#REF!</definedName>
    <definedName name="Level14">'Ej Matriz Evaluación de Riesgo'!#REF!</definedName>
    <definedName name="Level15" localSheetId="3">'Matriz de Evaluación de Riesgo'!#REF!</definedName>
    <definedName name="Level15" localSheetId="2">'Ej Matriz Evaluación de Riesgo'!#REF!</definedName>
    <definedName name="Level15">'Ej Matriz Evaluación de Riesgo'!#REF!</definedName>
    <definedName name="Level16" localSheetId="3">'Matriz de Evaluación de Riesgo'!#REF!</definedName>
    <definedName name="Level16" localSheetId="2">'Ej Matriz Evaluación de Riesgo'!#REF!</definedName>
    <definedName name="Level16">'Ej Matriz Evaluación de Riesgo'!#REF!</definedName>
    <definedName name="Level17" localSheetId="3">'Matriz de Evaluación de Riesgo'!#REF!</definedName>
    <definedName name="Level17" localSheetId="2">'Ej Matriz Evaluación de Riesgo'!#REF!</definedName>
    <definedName name="Level17">'Ej Matriz Evaluación de Riesgo'!#REF!</definedName>
    <definedName name="Level18" localSheetId="3">'Matriz de Evaluación de Riesgo'!#REF!</definedName>
    <definedName name="Level18" localSheetId="2">'Ej Matriz Evaluación de Riesgo'!#REF!</definedName>
    <definedName name="Level18">'Ej Matriz Evaluación de Riesgo'!#REF!</definedName>
    <definedName name="Level19" localSheetId="3">'Matriz de Evaluación de Riesgo'!#REF!</definedName>
    <definedName name="Level19" localSheetId="2">'Ej Matriz Evaluación de Riesgo'!#REF!</definedName>
    <definedName name="Level19">'Ej Matriz Evaluación de Riesgo'!#REF!</definedName>
    <definedName name="Level2" localSheetId="3">'Matriz de Evaluación de Riesgo'!$K$7</definedName>
    <definedName name="Level2">'Ej Matriz Evaluación de Riesgo'!$K$7</definedName>
    <definedName name="Level20" localSheetId="3">'Matriz de Evaluación de Riesgo'!#REF!</definedName>
    <definedName name="Level20" localSheetId="2">'Ej Matriz Evaluación de Riesgo'!#REF!</definedName>
    <definedName name="Level20">'Ej Matriz Evaluación de Riesgo'!#REF!</definedName>
    <definedName name="Level3" localSheetId="3">'Matriz de Evaluación de Riesgo'!$K$8</definedName>
    <definedName name="Level3">'Ej Matriz Evaluación de Riesgo'!$K$8</definedName>
    <definedName name="Level4" localSheetId="3">'Matriz de Evaluación de Riesgo'!$K$9</definedName>
    <definedName name="Level4">'Ej Matriz Evaluación de Riesgo'!$K$9</definedName>
    <definedName name="Level5" localSheetId="3">'Matriz de Evaluación de Riesgo'!$K$10</definedName>
    <definedName name="Level5">'Ej Matriz Evaluación de Riesgo'!$K$10</definedName>
    <definedName name="Level6" localSheetId="3">'Matriz de Evaluación de Riesgo'!$K$11</definedName>
    <definedName name="Level6">'Ej Matriz Evaluación de Riesgo'!$K$11</definedName>
    <definedName name="Level7" localSheetId="3">'Matriz de Evaluación de Riesgo'!$K$12</definedName>
    <definedName name="Level7">'Ej Matriz Evaluación de Riesgo'!$K$12</definedName>
    <definedName name="Level8" localSheetId="3">'Matriz de Evaluación de Riesgo'!$K$13</definedName>
    <definedName name="Level8">'Ej Matriz Evaluación de Riesgo'!#REF!</definedName>
    <definedName name="Level9" localSheetId="3">'Matriz de Evaluación de Riesgo'!#REF!</definedName>
    <definedName name="Level9" localSheetId="2">'Ej Matriz Evaluación de Riesgo'!#REF!</definedName>
    <definedName name="Level9">'Ej Matriz Evaluación de Riesgo'!#REF!</definedName>
    <definedName name="Probability1" localSheetId="3">'Matriz de Evaluación de Riesgo'!$H$6</definedName>
    <definedName name="Probability1">'Ej Matriz Evaluación de Riesgo'!$H$6</definedName>
    <definedName name="Probability10" localSheetId="3">'Matriz de Evaluación de Riesgo'!#REF!</definedName>
    <definedName name="Probability10" localSheetId="2">'Ej Matriz Evaluación de Riesgo'!#REF!</definedName>
    <definedName name="Probability10">'Ej Matriz Evaluación de Riesgo'!#REF!</definedName>
    <definedName name="Probability11" localSheetId="3">'Matriz de Evaluación de Riesgo'!#REF!</definedName>
    <definedName name="Probability11" localSheetId="2">'Ej Matriz Evaluación de Riesgo'!#REF!</definedName>
    <definedName name="Probability11">'Ej Matriz Evaluación de Riesgo'!#REF!</definedName>
    <definedName name="Probability12" localSheetId="3">'Matriz de Evaluación de Riesgo'!#REF!</definedName>
    <definedName name="Probability12" localSheetId="2">'Ej Matriz Evaluación de Riesgo'!#REF!</definedName>
    <definedName name="Probability12">'Ej Matriz Evaluación de Riesgo'!#REF!</definedName>
    <definedName name="Probability13" localSheetId="3">'Matriz de Evaluación de Riesgo'!#REF!</definedName>
    <definedName name="Probability13" localSheetId="2">'Ej Matriz Evaluación de Riesgo'!#REF!</definedName>
    <definedName name="Probability13">'Ej Matriz Evaluación de Riesgo'!#REF!</definedName>
    <definedName name="Probability14" localSheetId="3">'Matriz de Evaluación de Riesgo'!#REF!</definedName>
    <definedName name="Probability14" localSheetId="2">'Ej Matriz Evaluación de Riesgo'!#REF!</definedName>
    <definedName name="Probability14">'Ej Matriz Evaluación de Riesgo'!#REF!</definedName>
    <definedName name="Probability15" localSheetId="3">'Matriz de Evaluación de Riesgo'!#REF!</definedName>
    <definedName name="Probability15" localSheetId="2">'Ej Matriz Evaluación de Riesgo'!#REF!</definedName>
    <definedName name="Probability15">'Ej Matriz Evaluación de Riesgo'!#REF!</definedName>
    <definedName name="Probability16" localSheetId="3">'Matriz de Evaluación de Riesgo'!#REF!</definedName>
    <definedName name="Probability16" localSheetId="2">'Ej Matriz Evaluación de Riesgo'!#REF!</definedName>
    <definedName name="Probability16">'Ej Matriz Evaluación de Riesgo'!#REF!</definedName>
    <definedName name="Probability17" localSheetId="3">'Matriz de Evaluación de Riesgo'!#REF!</definedName>
    <definedName name="Probability17" localSheetId="2">'Ej Matriz Evaluación de Riesgo'!#REF!</definedName>
    <definedName name="Probability17">'Ej Matriz Evaluación de Riesgo'!#REF!</definedName>
    <definedName name="Probability18" localSheetId="3">'Matriz de Evaluación de Riesgo'!#REF!</definedName>
    <definedName name="Probability18" localSheetId="2">'Ej Matriz Evaluación de Riesgo'!#REF!</definedName>
    <definedName name="Probability18">'Ej Matriz Evaluación de Riesgo'!#REF!</definedName>
    <definedName name="Probability19" localSheetId="3">'Matriz de Evaluación de Riesgo'!#REF!</definedName>
    <definedName name="Probability19" localSheetId="2">'Ej Matriz Evaluación de Riesgo'!#REF!</definedName>
    <definedName name="Probability19">'Ej Matriz Evaluación de Riesgo'!#REF!</definedName>
    <definedName name="Probability2" localSheetId="3">'Matriz de Evaluación de Riesgo'!$H$7</definedName>
    <definedName name="Probability2">'Ej Matriz Evaluación de Riesgo'!$H$7</definedName>
    <definedName name="Probability20" localSheetId="3">'Matriz de Evaluación de Riesgo'!#REF!</definedName>
    <definedName name="Probability20" localSheetId="2">'Ej Matriz Evaluación de Riesgo'!#REF!</definedName>
    <definedName name="Probability20">'Ej Matriz Evaluación de Riesgo'!#REF!</definedName>
    <definedName name="Probability3" localSheetId="3">'Matriz de Evaluación de Riesgo'!$H$8</definedName>
    <definedName name="Probability3">'Ej Matriz Evaluación de Riesgo'!$H$8</definedName>
    <definedName name="Probability4" localSheetId="3">'Matriz de Evaluación de Riesgo'!$H$9</definedName>
    <definedName name="Probability4">'Ej Matriz Evaluación de Riesgo'!$H$9</definedName>
    <definedName name="Probability5" localSheetId="3">'Matriz de Evaluación de Riesgo'!$H$10</definedName>
    <definedName name="Probability5">'Ej Matriz Evaluación de Riesgo'!$H$10</definedName>
    <definedName name="Probability6" localSheetId="3">'Matriz de Evaluación de Riesgo'!$H$11</definedName>
    <definedName name="Probability6">'Ej Matriz Evaluación de Riesgo'!$H$11</definedName>
    <definedName name="Probability7" localSheetId="3">'Matriz de Evaluación de Riesgo'!$H$12</definedName>
    <definedName name="Probability7">'Ej Matriz Evaluación de Riesgo'!$H$12</definedName>
    <definedName name="Probability8" localSheetId="3">'Matriz de Evaluación de Riesgo'!$H$13</definedName>
    <definedName name="Probability8">'Ej Matriz Evaluación de Riesgo'!#REF!</definedName>
    <definedName name="Probability9" localSheetId="3">'Matriz de Evaluación de Riesgo'!#REF!</definedName>
    <definedName name="Probability9" localSheetId="2">'Ej Matriz Evaluación de Riesgo'!#REF!</definedName>
    <definedName name="Probability9">'Ej Matriz Evaluación de Riesgo'!#REF!</definedName>
    <definedName name="Risk1" localSheetId="2">'Registro de Riesgos y Factores'!$E$5</definedName>
    <definedName name="Risk1">'Ej Registro Riesgos y Factores'!$E$5</definedName>
    <definedName name="Risk10" localSheetId="3">'Ej Registro Riesgos y Factores'!#REF!</definedName>
    <definedName name="Risk10" localSheetId="2">'Registro de Riesgos y Factores'!#REF!</definedName>
    <definedName name="Risk10">'Ej Registro Riesgos y Factores'!#REF!</definedName>
    <definedName name="Risk11" localSheetId="3">'Ej Registro Riesgos y Factores'!#REF!</definedName>
    <definedName name="Risk11" localSheetId="2">'Registro de Riesgos y Factores'!#REF!</definedName>
    <definedName name="Risk11">'Ej Registro Riesgos y Factores'!#REF!</definedName>
    <definedName name="Risk12" localSheetId="3">'Ej Registro Riesgos y Factores'!#REF!</definedName>
    <definedName name="Risk12" localSheetId="2">'Registro de Riesgos y Factores'!#REF!</definedName>
    <definedName name="Risk12">'Ej Registro Riesgos y Factores'!#REF!</definedName>
    <definedName name="Risk13" localSheetId="3">'Ej Registro Riesgos y Factores'!#REF!</definedName>
    <definedName name="Risk13" localSheetId="2">'Registro de Riesgos y Factores'!#REF!</definedName>
    <definedName name="Risk13">'Ej Registro Riesgos y Factores'!#REF!</definedName>
    <definedName name="Risk14" localSheetId="3">'Ej Registro Riesgos y Factores'!#REF!</definedName>
    <definedName name="Risk14" localSheetId="2">'Registro de Riesgos y Factores'!#REF!</definedName>
    <definedName name="Risk14">'Ej Registro Riesgos y Factores'!#REF!</definedName>
    <definedName name="Risk15" localSheetId="3">'Ej Registro Riesgos y Factores'!#REF!</definedName>
    <definedName name="Risk15" localSheetId="2">'Registro de Riesgos y Factores'!#REF!</definedName>
    <definedName name="Risk15">'Ej Registro Riesgos y Factores'!#REF!</definedName>
    <definedName name="Risk16" localSheetId="3">'Ej Registro Riesgos y Factores'!#REF!</definedName>
    <definedName name="Risk16" localSheetId="2">'Registro de Riesgos y Factores'!#REF!</definedName>
    <definedName name="Risk16">'Ej Registro Riesgos y Factores'!#REF!</definedName>
    <definedName name="Risk17" localSheetId="3">'Ej Registro Riesgos y Factores'!#REF!</definedName>
    <definedName name="Risk17" localSheetId="2">'Registro de Riesgos y Factores'!#REF!</definedName>
    <definedName name="Risk17">'Ej Registro Riesgos y Factores'!#REF!</definedName>
    <definedName name="Risk18" localSheetId="3">'Ej Registro Riesgos y Factores'!#REF!</definedName>
    <definedName name="Risk18" localSheetId="2">'Registro de Riesgos y Factores'!#REF!</definedName>
    <definedName name="Risk18">'Ej Registro Riesgos y Factores'!#REF!</definedName>
    <definedName name="Risk19" localSheetId="3">'Ej Registro Riesgos y Factores'!#REF!</definedName>
    <definedName name="Risk19" localSheetId="2">'Registro de Riesgos y Factores'!#REF!</definedName>
    <definedName name="Risk19">'Ej Registro Riesgos y Factores'!#REF!</definedName>
    <definedName name="Risk2" localSheetId="2">'Registro de Riesgos y Factores'!$E$6</definedName>
    <definedName name="Risk2">'Ej Registro Riesgos y Factores'!$E$6</definedName>
    <definedName name="Risk20" localSheetId="3">'Ej Registro Riesgos y Factores'!#REF!</definedName>
    <definedName name="Risk20" localSheetId="2">'Registro de Riesgos y Factores'!#REF!</definedName>
    <definedName name="Risk20">'Ej Registro Riesgos y Factores'!#REF!</definedName>
    <definedName name="Risk3" localSheetId="3">'Ej Registro Riesgos y Factores'!#REF!</definedName>
    <definedName name="Risk3" localSheetId="2">'Registro de Riesgos y Factores'!#REF!</definedName>
    <definedName name="Risk3">'Ej Registro Riesgos y Factores'!#REF!</definedName>
    <definedName name="Risk4" localSheetId="3">'Ej Registro Riesgos y Factores'!#REF!</definedName>
    <definedName name="Risk4" localSheetId="2">'Registro de Riesgos y Factores'!#REF!</definedName>
    <definedName name="Risk4">'Ej Registro Riesgos y Factores'!#REF!</definedName>
    <definedName name="Risk5" localSheetId="3">'Ej Registro Riesgos y Factores'!#REF!</definedName>
    <definedName name="Risk5" localSheetId="2">'Registro de Riesgos y Factores'!#REF!</definedName>
    <definedName name="Risk5">'Ej Registro Riesgos y Factores'!#REF!</definedName>
    <definedName name="Risk6" localSheetId="3">'Ej Registro Riesgos y Factores'!#REF!</definedName>
    <definedName name="Risk6" localSheetId="2">'Registro de Riesgos y Factores'!#REF!</definedName>
    <definedName name="Risk6">'Ej Registro Riesgos y Factores'!#REF!</definedName>
    <definedName name="Risk7" localSheetId="3">'Ej Registro Riesgos y Factores'!#REF!</definedName>
    <definedName name="Risk7" localSheetId="2">'Registro de Riesgos y Factores'!#REF!</definedName>
    <definedName name="Risk7">'Ej Registro Riesgos y Factores'!#REF!</definedName>
    <definedName name="Risk8" localSheetId="3">'Ej Registro Riesgos y Factores'!#REF!</definedName>
    <definedName name="Risk8" localSheetId="2">'Registro de Riesgos y Factores'!#REF!</definedName>
    <definedName name="Risk8">'Ej Registro Riesgos y Factores'!#REF!</definedName>
    <definedName name="Risk9" localSheetId="3">'Ej Registro Riesgos y Factores'!#REF!</definedName>
    <definedName name="Risk9" localSheetId="2">'Registro de Riesgos y Factores'!#REF!</definedName>
    <definedName name="Risk9">'Ej Registro Riesgos y Factores'!#REF!</definedName>
    <definedName name="Typeofrisk1" localSheetId="2">'Registro de Riesgos y Factores'!$D$5</definedName>
    <definedName name="Typeofrisk1">'Ej Registro Riesgos y Factores'!$D$5</definedName>
    <definedName name="Typeofrisk10" localSheetId="3">'Ej Registro Riesgos y Factores'!#REF!</definedName>
    <definedName name="Typeofrisk10" localSheetId="2">'Registro de Riesgos y Factores'!#REF!</definedName>
    <definedName name="Typeofrisk10">'Ej Registro Riesgos y Factores'!#REF!</definedName>
    <definedName name="Typeofrisk11" localSheetId="3">'Ej Registro Riesgos y Factores'!#REF!</definedName>
    <definedName name="Typeofrisk11" localSheetId="2">'Registro de Riesgos y Factores'!#REF!</definedName>
    <definedName name="Typeofrisk11">'Ej Registro Riesgos y Factores'!#REF!</definedName>
    <definedName name="Typeofrisk12" localSheetId="3">'Ej Registro Riesgos y Factores'!#REF!</definedName>
    <definedName name="Typeofrisk12" localSheetId="2">'Registro de Riesgos y Factores'!#REF!</definedName>
    <definedName name="Typeofrisk12">'Ej Registro Riesgos y Factores'!#REF!</definedName>
    <definedName name="Typeofrisk13" localSheetId="3">'Ej Registro Riesgos y Factores'!#REF!</definedName>
    <definedName name="Typeofrisk13" localSheetId="2">'Registro de Riesgos y Factores'!#REF!</definedName>
    <definedName name="Typeofrisk13">'Ej Registro Riesgos y Factores'!#REF!</definedName>
    <definedName name="Typeofrisk14" localSheetId="3">'Ej Registro Riesgos y Factores'!#REF!</definedName>
    <definedName name="Typeofrisk14" localSheetId="2">'Registro de Riesgos y Factores'!#REF!</definedName>
    <definedName name="Typeofrisk14">'Ej Registro Riesgos y Factores'!#REF!</definedName>
    <definedName name="Typeofrisk15" localSheetId="3">'Ej Registro Riesgos y Factores'!#REF!</definedName>
    <definedName name="Typeofrisk15" localSheetId="2">'Registro de Riesgos y Factores'!#REF!</definedName>
    <definedName name="Typeofrisk15">'Ej Registro Riesgos y Factores'!#REF!</definedName>
    <definedName name="Typeofrisk16" localSheetId="3">'Ej Registro Riesgos y Factores'!#REF!</definedName>
    <definedName name="Typeofrisk16" localSheetId="2">'Registro de Riesgos y Factores'!#REF!</definedName>
    <definedName name="Typeofrisk16">'Ej Registro Riesgos y Factores'!#REF!</definedName>
    <definedName name="Typeofrisk17" localSheetId="3">'Ej Registro Riesgos y Factores'!#REF!</definedName>
    <definedName name="Typeofrisk17" localSheetId="2">'Registro de Riesgos y Factores'!#REF!</definedName>
    <definedName name="Typeofrisk17">'Ej Registro Riesgos y Factores'!#REF!</definedName>
    <definedName name="Typeofrisk18" localSheetId="3">'Ej Registro Riesgos y Factores'!#REF!</definedName>
    <definedName name="Typeofrisk18" localSheetId="2">'Registro de Riesgos y Factores'!#REF!</definedName>
    <definedName name="Typeofrisk18">'Ej Registro Riesgos y Factores'!#REF!</definedName>
    <definedName name="Typeofrisk19" localSheetId="3">'Ej Registro Riesgos y Factores'!#REF!</definedName>
    <definedName name="Typeofrisk19" localSheetId="2">'Registro de Riesgos y Factores'!#REF!</definedName>
    <definedName name="Typeofrisk19">'Ej Registro Riesgos y Factores'!#REF!</definedName>
    <definedName name="Typeofrisk2" localSheetId="2">'Registro de Riesgos y Factores'!$D$6</definedName>
    <definedName name="Typeofrisk2">'Ej Registro Riesgos y Factores'!$D$6</definedName>
    <definedName name="Typeofrisk20" localSheetId="3">'Ej Registro Riesgos y Factores'!#REF!</definedName>
    <definedName name="Typeofrisk20" localSheetId="2">'Registro de Riesgos y Factores'!#REF!</definedName>
    <definedName name="Typeofrisk20">'Ej Registro Riesgos y Factores'!#REF!</definedName>
    <definedName name="Typeofrisk3" localSheetId="3">'Ej Registro Riesgos y Factores'!#REF!</definedName>
    <definedName name="Typeofrisk3" localSheetId="2">'Registro de Riesgos y Factores'!#REF!</definedName>
    <definedName name="Typeofrisk3">'Ej Registro Riesgos y Factores'!#REF!</definedName>
    <definedName name="Typeofrisk4" localSheetId="3">'Ej Registro Riesgos y Factores'!#REF!</definedName>
    <definedName name="Typeofrisk4" localSheetId="2">'Registro de Riesgos y Factores'!#REF!</definedName>
    <definedName name="Typeofrisk4">'Ej Registro Riesgos y Factores'!#REF!</definedName>
    <definedName name="Typeofrisk5" localSheetId="3">'Ej Registro Riesgos y Factores'!#REF!</definedName>
    <definedName name="Typeofrisk5" localSheetId="2">'Registro de Riesgos y Factores'!#REF!</definedName>
    <definedName name="Typeofrisk5">'Ej Registro Riesgos y Factores'!#REF!</definedName>
    <definedName name="Typeofrisk6" localSheetId="3">'Ej Registro Riesgos y Factores'!#REF!</definedName>
    <definedName name="Typeofrisk6" localSheetId="2">'Registro de Riesgos y Factores'!#REF!</definedName>
    <definedName name="Typeofrisk6">'Ej Registro Riesgos y Factores'!#REF!</definedName>
    <definedName name="Typeofrisk7" localSheetId="3">'Ej Registro Riesgos y Factores'!#REF!</definedName>
    <definedName name="Typeofrisk7" localSheetId="2">'Registro de Riesgos y Factores'!#REF!</definedName>
    <definedName name="Typeofrisk7">'Ej Registro Riesgos y Factores'!#REF!</definedName>
    <definedName name="Typeofrisk8" localSheetId="3">'Ej Registro Riesgos y Factores'!#REF!</definedName>
    <definedName name="Typeofrisk8" localSheetId="2">'Registro de Riesgos y Factores'!#REF!</definedName>
    <definedName name="Typeofrisk8">'Ej Registro Riesgos y Factores'!#REF!</definedName>
    <definedName name="Typeofrisk9" localSheetId="3">'Ej Registro Riesgos y Factores'!#REF!</definedName>
    <definedName name="Typeofrisk9" localSheetId="2">'Registro de Riesgos y Factores'!#REF!</definedName>
    <definedName name="Typeofrisk9">'Ej Registro Riesgos y Factores'!#REF!</definedName>
    <definedName name="Value1" localSheetId="3">'Matriz de Evaluación de Riesgo'!$J$6</definedName>
    <definedName name="Value1">'Ej Matriz Evaluación de Riesgo'!$J$6</definedName>
    <definedName name="Value10" localSheetId="3">'Matriz de Evaluación de Riesgo'!#REF!</definedName>
    <definedName name="Value10" localSheetId="2">'Ej Matriz Evaluación de Riesgo'!#REF!</definedName>
    <definedName name="Value10">'Ej Matriz Evaluación de Riesgo'!#REF!</definedName>
    <definedName name="Value11" localSheetId="3">'Matriz de Evaluación de Riesgo'!#REF!</definedName>
    <definedName name="Value11" localSheetId="2">'Ej Matriz Evaluación de Riesgo'!#REF!</definedName>
    <definedName name="Value11">'Ej Matriz Evaluación de Riesgo'!#REF!</definedName>
    <definedName name="Value12" localSheetId="3">'Matriz de Evaluación de Riesgo'!#REF!</definedName>
    <definedName name="Value12" localSheetId="2">'Ej Matriz Evaluación de Riesgo'!#REF!</definedName>
    <definedName name="Value12">'Ej Matriz Evaluación de Riesgo'!#REF!</definedName>
    <definedName name="Value13" localSheetId="3">'Matriz de Evaluación de Riesgo'!#REF!</definedName>
    <definedName name="Value13" localSheetId="2">'Ej Matriz Evaluación de Riesgo'!#REF!</definedName>
    <definedName name="Value13">'Ej Matriz Evaluación de Riesgo'!#REF!</definedName>
    <definedName name="Value14" localSheetId="3">'Matriz de Evaluación de Riesgo'!#REF!</definedName>
    <definedName name="Value14" localSheetId="2">'Ej Matriz Evaluación de Riesgo'!#REF!</definedName>
    <definedName name="Value14">'Ej Matriz Evaluación de Riesgo'!#REF!</definedName>
    <definedName name="Value15" localSheetId="3">'Matriz de Evaluación de Riesgo'!#REF!</definedName>
    <definedName name="Value15" localSheetId="2">'Ej Matriz Evaluación de Riesgo'!#REF!</definedName>
    <definedName name="Value15">'Ej Matriz Evaluación de Riesgo'!#REF!</definedName>
    <definedName name="Value16" localSheetId="3">'Matriz de Evaluación de Riesgo'!#REF!</definedName>
    <definedName name="Value16" localSheetId="2">'Ej Matriz Evaluación de Riesgo'!#REF!</definedName>
    <definedName name="Value16">'Ej Matriz Evaluación de Riesgo'!#REF!</definedName>
    <definedName name="Value17" localSheetId="3">'Matriz de Evaluación de Riesgo'!#REF!</definedName>
    <definedName name="Value17" localSheetId="2">'Ej Matriz Evaluación de Riesgo'!#REF!</definedName>
    <definedName name="Value17">'Ej Matriz Evaluación de Riesgo'!#REF!</definedName>
    <definedName name="Value18" localSheetId="3">'Matriz de Evaluación de Riesgo'!#REF!</definedName>
    <definedName name="Value18" localSheetId="2">'Ej Matriz Evaluación de Riesgo'!#REF!</definedName>
    <definedName name="Value18">'Ej Matriz Evaluación de Riesgo'!#REF!</definedName>
    <definedName name="Value19" localSheetId="3">'Matriz de Evaluación de Riesgo'!#REF!</definedName>
    <definedName name="Value19" localSheetId="2">'Ej Matriz Evaluación de Riesgo'!#REF!</definedName>
    <definedName name="Value19">'Ej Matriz Evaluación de Riesgo'!#REF!</definedName>
    <definedName name="Value2" localSheetId="3">'Matriz de Evaluación de Riesgo'!$J$7</definedName>
    <definedName name="Value2">'Ej Matriz Evaluación de Riesgo'!$J$7</definedName>
    <definedName name="Value20" localSheetId="3">'Matriz de Evaluación de Riesgo'!#REF!</definedName>
    <definedName name="Value20" localSheetId="2">'Ej Matriz Evaluación de Riesgo'!#REF!</definedName>
    <definedName name="Value20">'Ej Matriz Evaluación de Riesgo'!#REF!</definedName>
    <definedName name="Value3" localSheetId="3">'Matriz de Evaluación de Riesgo'!$J$8</definedName>
    <definedName name="Value3">'Ej Matriz Evaluación de Riesgo'!$J$8</definedName>
    <definedName name="Value4" localSheetId="3">'Matriz de Evaluación de Riesgo'!$J$9</definedName>
    <definedName name="Value4">'Ej Matriz Evaluación de Riesgo'!$J$9</definedName>
    <definedName name="Value5" localSheetId="3">'Matriz de Evaluación de Riesgo'!$J$10</definedName>
    <definedName name="Value5">'Ej Matriz Evaluación de Riesgo'!$J$10</definedName>
    <definedName name="Value6" localSheetId="3">'Matriz de Evaluación de Riesgo'!$J$11</definedName>
    <definedName name="Value6">'Ej Matriz Evaluación de Riesgo'!$J$11</definedName>
    <definedName name="Value7" localSheetId="3">'Matriz de Evaluación de Riesgo'!$J$12</definedName>
    <definedName name="Value7">'Ej Matriz Evaluación de Riesgo'!$J$12</definedName>
    <definedName name="Value8" localSheetId="3">'Matriz de Evaluación de Riesgo'!$J$13</definedName>
    <definedName name="Value8">'Ej Matriz Evaluación de Riesgo'!#REF!</definedName>
    <definedName name="Value9" localSheetId="3">'Matriz de Evaluación de Riesgo'!#REF!</definedName>
    <definedName name="Value9" localSheetId="2">'Ej Matriz Evaluación de Riesgo'!#REF!</definedName>
    <definedName name="Value9">'Ej Matriz Evaluación de Riesgo'!#REF!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8" roundtripDataSignature="AMtx7mjwzps5aBt6FOUM+0tGjRxKjYkZCA=="/>
    </ext>
  </extLst>
</workbook>
</file>

<file path=xl/calcChain.xml><?xml version="1.0" encoding="utf-8"?>
<calcChain xmlns="http://schemas.openxmlformats.org/spreadsheetml/2006/main">
  <c r="E6" i="2" l="1"/>
  <c r="I9" i="2"/>
  <c r="J9" i="2" s="1"/>
  <c r="K9" i="2" s="1"/>
  <c r="I6" i="2"/>
  <c r="I7" i="2"/>
  <c r="I8" i="2"/>
  <c r="J8" i="2" s="1"/>
  <c r="K8" i="2" s="1"/>
  <c r="I10" i="2"/>
  <c r="I11" i="2"/>
  <c r="J11" i="2"/>
  <c r="I12" i="2"/>
  <c r="F7" i="2"/>
  <c r="F8" i="2"/>
  <c r="F9" i="2"/>
  <c r="F10" i="2"/>
  <c r="F11" i="2"/>
  <c r="F12" i="2"/>
  <c r="F6" i="2"/>
  <c r="E7" i="2"/>
  <c r="E8" i="2"/>
  <c r="E9" i="2"/>
  <c r="E10" i="2"/>
  <c r="E11" i="2"/>
  <c r="E12" i="2"/>
  <c r="D6" i="2"/>
  <c r="D7" i="2"/>
  <c r="D8" i="2"/>
  <c r="D10" i="2"/>
  <c r="D11" i="2"/>
  <c r="D12" i="2"/>
  <c r="D9" i="2"/>
  <c r="I13" i="7"/>
  <c r="J13" i="7"/>
  <c r="I12" i="7"/>
  <c r="J12" i="7" s="1"/>
  <c r="K12" i="7" s="1"/>
  <c r="I11" i="7"/>
  <c r="J11" i="7"/>
  <c r="K11" i="7" s="1"/>
  <c r="I10" i="7"/>
  <c r="J10" i="7"/>
  <c r="K10" i="7"/>
  <c r="I9" i="7"/>
  <c r="J9" i="7" s="1"/>
  <c r="K9" i="7" s="1"/>
  <c r="I8" i="7"/>
  <c r="J8" i="7" s="1"/>
  <c r="K8" i="7" s="1"/>
  <c r="I7" i="7"/>
  <c r="J7" i="7"/>
  <c r="K7" i="7" s="1"/>
  <c r="I6" i="7"/>
  <c r="J6" i="7" s="1"/>
  <c r="K6" i="7" s="1"/>
  <c r="K13" i="7"/>
  <c r="J10" i="2"/>
  <c r="K10" i="2" s="1"/>
  <c r="J12" i="2"/>
  <c r="J7" i="2"/>
  <c r="K7" i="2" s="1"/>
  <c r="J6" i="2"/>
  <c r="K6" i="2"/>
  <c r="K12" i="2"/>
  <c r="K11" i="2"/>
</calcChain>
</file>

<file path=xl/sharedStrings.xml><?xml version="1.0" encoding="utf-8"?>
<sst xmlns="http://schemas.openxmlformats.org/spreadsheetml/2006/main" count="323" uniqueCount="249">
  <si>
    <t>Campos</t>
  </si>
  <si>
    <t>Descripción</t>
  </si>
  <si>
    <t xml:space="preserve">Alternativa </t>
  </si>
  <si>
    <t xml:space="preserve">Tipo de riesgo </t>
  </si>
  <si>
    <t xml:space="preserve">Es una forma de clasificar los riesgos identificados, como tipos de riesgo: desarrollo, gestión pública y gobernabilidad, sostenibilidad ambiental y social, reputación, monitoreo y rendición de cuentas, entre otros. </t>
  </si>
  <si>
    <t xml:space="preserve">Riesgo </t>
  </si>
  <si>
    <t>Impacto</t>
  </si>
  <si>
    <t>Factor de probabilidad</t>
  </si>
  <si>
    <t>Clasificación del riesgo</t>
  </si>
  <si>
    <t xml:space="preserve">Es el rango de clasificación del riesgo (alto, medio, bajo) y lo dan los participantes del proyecto. </t>
  </si>
  <si>
    <t>N.º</t>
  </si>
  <si>
    <t>Alternativa</t>
  </si>
  <si>
    <t>Riesgo</t>
  </si>
  <si>
    <t>Desarrollo</t>
  </si>
  <si>
    <t>Reputación</t>
  </si>
  <si>
    <t>Fiduciarios</t>
  </si>
  <si>
    <t>Alternativas</t>
  </si>
  <si>
    <t>Probabilidad</t>
  </si>
  <si>
    <t>Valor</t>
  </si>
  <si>
    <t>Nivel</t>
  </si>
  <si>
    <t>Calificación   (Probabilidad x Impacto)</t>
  </si>
  <si>
    <t>Alto</t>
  </si>
  <si>
    <t>Medio</t>
  </si>
  <si>
    <t>Bajo</t>
  </si>
  <si>
    <t xml:space="preserve"> </t>
  </si>
  <si>
    <t>Ecoturismo</t>
  </si>
  <si>
    <t>Desarticulación de acciones entre los distintos actores en el desarrollo del proyecto ecoturístico</t>
  </si>
  <si>
    <t>Pérdida de legitimidad de la SbN y disminución de sus beneficios</t>
  </si>
  <si>
    <t>Probable</t>
  </si>
  <si>
    <t xml:space="preserve">Falta de incentivos de actores gubernamentales </t>
  </si>
  <si>
    <t>Ausencia de reporte de actividades y resultados del proyecto</t>
  </si>
  <si>
    <t xml:space="preserve">Falencias en la gestión y toma de decisiones oportunas del proyecto </t>
  </si>
  <si>
    <t>Falta de equipamiento adecuado para el desarrollo de las actividades turísticas</t>
  </si>
  <si>
    <t>Muy probable</t>
  </si>
  <si>
    <t>5</t>
  </si>
  <si>
    <t>Desconfianza del turista y disminución de visitas</t>
  </si>
  <si>
    <t>6</t>
  </si>
  <si>
    <t>Desarticulación de acciones entre los distintos actores en el desarrollo del proyecto de turismo rural</t>
  </si>
  <si>
    <t>7</t>
  </si>
  <si>
    <t>Falta de capital financiero por parte de las comunidades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</si>
  <si>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</si>
  <si>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</si>
  <si>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</si>
  <si>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</si>
  <si>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</si>
  <si>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</si>
  <si>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</si>
  <si>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</si>
  <si>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</si>
  <si>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</si>
  <si>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</si>
  <si>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</si>
  <si>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</si>
  <si>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</si>
  <si>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</si>
  <si>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</si>
  <si>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</si>
  <si>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</si>
  <si>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</si>
  <si>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</si>
  <si>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</si>
  <si>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</si>
  <si>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</si>
  <si>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</si>
  <si>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</si>
  <si>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</si>
  <si>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</si>
  <si>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</si>
  <si>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</si>
  <si>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</si>
  <si>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</si>
  <si>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</si>
  <si>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</si>
  <si>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</si>
  <si>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</si>
  <si>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</si>
  <si>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</si>
  <si>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</si>
  <si>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</si>
  <si>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</si>
  <si>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</si>
  <si>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</si>
  <si>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</si>
  <si>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</si>
  <si>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</si>
  <si>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</si>
  <si>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</si>
  <si>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</si>
  <si>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</si>
  <si>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</si>
  <si>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</si>
  <si>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</si>
  <si>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</si>
  <si>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</si>
  <si>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</si>
  <si>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</si>
  <si>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</si>
  <si>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</si>
  <si>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</si>
  <si>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</si>
  <si>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</si>
  <si>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</si>
  <si>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</si>
  <si>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</si>
  <si>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</si>
  <si>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</si>
  <si>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</si>
  <si>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</si>
  <si>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</si>
  <si>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</si>
  <si>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</si>
  <si>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</si>
  <si>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</si>
  <si>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</si>
  <si>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</si>
  <si>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</si>
  <si>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</si>
  <si>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</si>
  <si>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</si>
  <si>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</si>
  <si>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</si>
  <si>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</si>
  <si>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</si>
  <si>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</si>
  <si>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</si>
  <si>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</si>
  <si>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</si>
  <si>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</si>
  <si>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</si>
  <si>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</si>
  <si>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</si>
  <si>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</si>
  <si>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</si>
  <si>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</si>
  <si>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</si>
  <si>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</si>
  <si>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</si>
  <si>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</si>
  <si>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</si>
  <si>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</si>
  <si>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</si>
  <si>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</si>
  <si>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</si>
  <si>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</si>
  <si>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</si>
  <si>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</si>
  <si>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</si>
  <si>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</si>
  <si>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</si>
  <si>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</si>
  <si>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</si>
  <si>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</si>
  <si>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</si>
  <si>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</si>
  <si>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</si>
  <si>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</si>
  <si>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</si>
  <si>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</si>
  <si>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</si>
  <si>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</si>
  <si>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</si>
  <si>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</si>
  <si>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</si>
  <si>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</si>
  <si>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</si>
  <si>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</si>
  <si>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</si>
  <si>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</si>
  <si>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</si>
  <si>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</si>
  <si>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</si>
  <si>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</si>
  <si>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</si>
  <si>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</si>
  <si>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</si>
  <si>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</si>
  <si>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</si>
  <si>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</si>
  <si>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</si>
  <si>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</si>
  <si>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</si>
  <si>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</si>
  <si>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</si>
  <si>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</si>
  <si>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</si>
  <si>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</si>
  <si>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</si>
  <si>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</si>
  <si>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</si>
  <si>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</si>
  <si>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</si>
  <si>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</si>
  <si>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</si>
  <si>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</si>
  <si>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</si>
  <si>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</si>
  <si>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</si>
  <si>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</si>
  <si>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</si>
  <si>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</si>
  <si>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</si>
  <si>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</si>
  <si>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</si>
  <si>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</si>
  <si>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</si>
  <si>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</si>
  <si>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</si>
  <si>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</si>
  <si>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</si>
  <si>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</si>
  <si>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</si>
  <si>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</si>
  <si>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</si>
  <si>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</si>
  <si>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</si>
  <si>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</si>
  <si>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</si>
  <si>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</si>
  <si>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</si>
  <si>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</si>
  <si>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</si>
  <si>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</si>
  <si>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</si>
  <si>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</si>
  <si>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Sostenibilidad ambiental y social</t>
  </si>
  <si>
    <t>Tipo de riesgo</t>
  </si>
  <si>
    <t>Tipos de riesgo</t>
  </si>
  <si>
    <t>Gestión pública y gobernabilidad</t>
  </si>
  <si>
    <t>Monitoreo y rendición de cuentas</t>
  </si>
  <si>
    <t>Péerdida de competitividad de la experiencia turística</t>
  </si>
  <si>
    <t>Problemas de orden público en la región</t>
  </si>
  <si>
    <t>Macroeconómicos y sostenibilidad fiscal</t>
  </si>
  <si>
    <t xml:space="preserve">En esta plantilla se deben registrar las alternativas que fueron listadas en la plantilla "identificación de alternativas". </t>
  </si>
  <si>
    <t>Pueden variar según el tipo de SbN y pueden ser: degradación del sitio turístico, pérdida de identidad cultural, falta de capital humano, insuficiente capital financiero, afluencia desmesurada de visitantes, entre otros.</t>
  </si>
  <si>
    <t>Se puede ver como una pérdida total o parcial, así como daños o averías en algún sistema instalado. También se mide en una escala de uno a tres (1 a 3), siendo 3 un impacto de nivel alto.</t>
  </si>
  <si>
    <t>Se da en un rango de uno a tres (1 a 3), siendo 1 poco probable; 2 probable, y 3 muy probable.</t>
  </si>
  <si>
    <t>Calificación   (Probabilidad  impacto)</t>
  </si>
  <si>
    <t>Clasificación riesgo</t>
  </si>
  <si>
    <t>Calificación   (Probabilidad x impacto)</t>
  </si>
  <si>
    <t xml:space="preserve">Pérdida de oportunidades de diversificación de ingresos </t>
  </si>
  <si>
    <t>Turismo de aventura</t>
  </si>
  <si>
    <t>Turismo rural</t>
  </si>
  <si>
    <t>Etapa de planificación</t>
  </si>
  <si>
    <t>Registro de riesgos y factores de probabilidad</t>
  </si>
  <si>
    <t xml:space="preserve">             Plantilla de evaluación de riesgos</t>
  </si>
  <si>
    <t xml:space="preserve">Registro de riesgos y factores de probabilidad </t>
  </si>
  <si>
    <t>Plantilla para realizar un análisis de viabilidad y riesgo de proyectos de SbN</t>
  </si>
  <si>
    <t xml:space="preserve">En esta herramienta encontrará una primera pestaña en la que podrá registrar los principales riesgos, sus impactos y factores de probabilidad. En la siguiente pestaña podrá realizar una evaluación en la que, finalmente, obtendrá las alternativas con mayor nivel de riesgo a la hora de implementarse. A continuación, la descripción de los campos a diligenciar: </t>
  </si>
  <si>
    <t xml:space="preserve">           Plantilla de evaluación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</si>
</sst>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2"/>
      <color rgb="FF0070C0"/>
      <name val="Arial"/>
      <family val="2"/>
    </font>
    <font>
      <b/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1" fillId="2" borderId="1" xfId="0" applyFont="1" applyFill="1" applyBorder="1"/>
    <xf numFmtId="0" fontId="0" fillId="7" borderId="0" xfId="0" applyFont="1" applyFill="1" applyAlignment="1"/>
    <xf numFmtId="0" fontId="2" fillId="7" borderId="0" xfId="0" applyFont="1" applyFill="1" applyAlignment="1"/>
    <xf numFmtId="0" fontId="9" fillId="9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7" borderId="4" xfId="0" applyFont="1" applyFill="1" applyBorder="1"/>
    <xf numFmtId="0" fontId="7" fillId="0" borderId="3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21" fillId="7" borderId="0" xfId="0" applyFont="1" applyFill="1" applyAlignment="1"/>
    <xf numFmtId="0" fontId="23" fillId="7" borderId="3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 wrapText="1"/>
    </xf>
    <xf numFmtId="0" fontId="23" fillId="7" borderId="2" xfId="0" applyFont="1" applyFill="1" applyBorder="1" applyAlignment="1">
      <alignment vertical="center" wrapText="1"/>
    </xf>
    <xf numFmtId="0" fontId="23" fillId="7" borderId="29" xfId="0" applyFont="1" applyFill="1" applyBorder="1" applyAlignment="1">
      <alignment vertical="center" wrapText="1"/>
    </xf>
    <xf numFmtId="0" fontId="23" fillId="7" borderId="36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/>
    </xf>
    <xf numFmtId="0" fontId="23" fillId="7" borderId="33" xfId="0" applyFont="1" applyFill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 vertical="center" wrapText="1"/>
    </xf>
    <xf numFmtId="49" fontId="23" fillId="7" borderId="30" xfId="0" applyNumberFormat="1" applyFont="1" applyFill="1" applyBorder="1" applyAlignment="1">
      <alignment horizontal="center" vertical="center"/>
    </xf>
    <xf numFmtId="49" fontId="23" fillId="7" borderId="16" xfId="0" applyNumberFormat="1" applyFont="1" applyFill="1" applyBorder="1" applyAlignment="1">
      <alignment horizontal="center" vertical="center" wrapText="1"/>
    </xf>
    <xf numFmtId="49" fontId="23" fillId="7" borderId="37" xfId="0" applyNumberFormat="1" applyFont="1" applyFill="1" applyBorder="1" applyAlignment="1">
      <alignment horizontal="center" vertical="center" wrapText="1"/>
    </xf>
    <xf numFmtId="49" fontId="23" fillId="7" borderId="34" xfId="0" applyNumberFormat="1" applyFont="1" applyFill="1" applyBorder="1" applyAlignment="1">
      <alignment horizontal="center" vertical="center" wrapText="1"/>
    </xf>
    <xf numFmtId="0" fontId="23" fillId="7" borderId="27" xfId="0" applyFont="1" applyFill="1" applyBorder="1" applyAlignment="1">
      <alignment horizontal="left" vertical="center" wrapText="1"/>
    </xf>
    <xf numFmtId="0" fontId="23" fillId="7" borderId="35" xfId="0" applyFont="1" applyFill="1" applyBorder="1" applyAlignment="1">
      <alignment horizontal="center" vertical="center" wrapText="1"/>
    </xf>
    <xf numFmtId="0" fontId="23" fillId="7" borderId="40" xfId="0" applyFont="1" applyFill="1" applyBorder="1" applyAlignment="1">
      <alignment horizontal="left" vertical="center"/>
    </xf>
    <xf numFmtId="0" fontId="23" fillId="7" borderId="41" xfId="0" applyFont="1" applyFill="1" applyBorder="1" applyAlignment="1">
      <alignment horizontal="left" vertical="center"/>
    </xf>
    <xf numFmtId="0" fontId="9" fillId="9" borderId="6" xfId="0" applyFont="1" applyFill="1" applyBorder="1" applyAlignment="1">
      <alignment horizontal="center" vertical="center"/>
    </xf>
    <xf numFmtId="0" fontId="2" fillId="7" borderId="44" xfId="0" applyFont="1" applyFill="1" applyBorder="1" applyAlignment="1"/>
    <xf numFmtId="0" fontId="2" fillId="8" borderId="38" xfId="0" applyFont="1" applyFill="1" applyBorder="1"/>
    <xf numFmtId="0" fontId="2" fillId="8" borderId="34" xfId="0" applyFont="1" applyFill="1" applyBorder="1"/>
    <xf numFmtId="0" fontId="8" fillId="9" borderId="6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23" fillId="7" borderId="13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4" fillId="9" borderId="5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left" vertical="center" wrapText="1"/>
    </xf>
    <xf numFmtId="0" fontId="24" fillId="7" borderId="6" xfId="0" applyFont="1" applyFill="1" applyBorder="1" applyAlignment="1">
      <alignment horizontal="left" vertical="center" wrapText="1"/>
    </xf>
    <xf numFmtId="0" fontId="24" fillId="9" borderId="1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horizontal="left" vertical="center" wrapText="1"/>
    </xf>
    <xf numFmtId="0" fontId="24" fillId="7" borderId="11" xfId="0" applyFont="1" applyFill="1" applyBorder="1" applyAlignment="1">
      <alignment vertical="center" wrapText="1"/>
    </xf>
    <xf numFmtId="0" fontId="25" fillId="8" borderId="4" xfId="0" applyFont="1" applyFill="1" applyBorder="1"/>
    <xf numFmtId="0" fontId="25" fillId="8" borderId="4" xfId="0" applyFont="1" applyFill="1" applyBorder="1" applyAlignment="1">
      <alignment horizontal="center" vertical="center"/>
    </xf>
    <xf numFmtId="0" fontId="25" fillId="7" borderId="50" xfId="0" applyFont="1" applyFill="1" applyBorder="1" applyAlignment="1"/>
    <xf numFmtId="0" fontId="25" fillId="7" borderId="4" xfId="0" applyFont="1" applyFill="1" applyBorder="1" applyAlignment="1"/>
    <xf numFmtId="0" fontId="9" fillId="3" borderId="57" xfId="0" applyFont="1" applyFill="1" applyBorder="1" applyAlignment="1">
      <alignment horizontal="center"/>
    </xf>
    <xf numFmtId="0" fontId="9" fillId="3" borderId="59" xfId="0" applyFont="1" applyFill="1" applyBorder="1" applyAlignment="1">
      <alignment horizontal="center"/>
    </xf>
    <xf numFmtId="0" fontId="9" fillId="4" borderId="59" xfId="0" applyFont="1" applyFill="1" applyBorder="1" applyAlignment="1">
      <alignment horizontal="center"/>
    </xf>
    <xf numFmtId="0" fontId="9" fillId="5" borderId="59" xfId="0" applyFont="1" applyFill="1" applyBorder="1" applyAlignment="1">
      <alignment horizontal="center"/>
    </xf>
    <xf numFmtId="0" fontId="9" fillId="5" borderId="49" xfId="0" applyFont="1" applyFill="1" applyBorder="1" applyAlignment="1">
      <alignment horizontal="center"/>
    </xf>
    <xf numFmtId="0" fontId="9" fillId="7" borderId="56" xfId="0" applyFont="1" applyFill="1" applyBorder="1" applyAlignment="1">
      <alignment horizontal="center" vertical="center"/>
    </xf>
    <xf numFmtId="0" fontId="9" fillId="7" borderId="58" xfId="0" applyFont="1" applyFill="1" applyBorder="1" applyAlignment="1">
      <alignment horizontal="center" vertical="center"/>
    </xf>
    <xf numFmtId="0" fontId="9" fillId="7" borderId="60" xfId="0" applyFont="1" applyFill="1" applyBorder="1" applyAlignment="1">
      <alignment horizontal="center" vertical="center"/>
    </xf>
    <xf numFmtId="0" fontId="9" fillId="9" borderId="48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left" vertical="center" wrapText="1"/>
    </xf>
    <xf numFmtId="0" fontId="23" fillId="7" borderId="41" xfId="0" applyFont="1" applyFill="1" applyBorder="1" applyAlignment="1">
      <alignment horizontal="left" vertical="center" wrapText="1"/>
    </xf>
    <xf numFmtId="0" fontId="23" fillId="7" borderId="28" xfId="0" applyFont="1" applyFill="1" applyBorder="1" applyAlignment="1">
      <alignment vertical="center" wrapText="1"/>
    </xf>
    <xf numFmtId="0" fontId="23" fillId="7" borderId="4" xfId="0" applyFont="1" applyFill="1" applyBorder="1" applyAlignment="1">
      <alignment vertical="center" wrapText="1"/>
    </xf>
    <xf numFmtId="0" fontId="23" fillId="7" borderId="63" xfId="0" applyFont="1" applyFill="1" applyBorder="1" applyAlignment="1">
      <alignment horizontal="left" vertical="center" wrapText="1"/>
    </xf>
    <xf numFmtId="0" fontId="23" fillId="7" borderId="64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vertical="center" wrapText="1"/>
    </xf>
    <xf numFmtId="0" fontId="23" fillId="7" borderId="66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67" xfId="0" applyFont="1" applyFill="1" applyBorder="1" applyAlignment="1">
      <alignment vertical="center" wrapText="1"/>
    </xf>
    <xf numFmtId="0" fontId="23" fillId="7" borderId="68" xfId="0" applyFont="1" applyFill="1" applyBorder="1" applyAlignment="1">
      <alignment vertical="center" wrapText="1"/>
    </xf>
    <xf numFmtId="0" fontId="23" fillId="7" borderId="69" xfId="0" applyFont="1" applyFill="1" applyBorder="1" applyAlignment="1">
      <alignment vertical="center" wrapText="1"/>
    </xf>
    <xf numFmtId="49" fontId="23" fillId="7" borderId="20" xfId="0" applyNumberFormat="1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/>
    </xf>
    <xf numFmtId="0" fontId="26" fillId="7" borderId="12" xfId="0" applyFont="1" applyFill="1" applyBorder="1" applyAlignment="1">
      <alignment horizontal="center" vertical="center" wrapText="1"/>
    </xf>
    <xf numFmtId="0" fontId="26" fillId="14" borderId="12" xfId="0" applyFont="1" applyFill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15" borderId="48" xfId="0" applyFont="1" applyFill="1" applyBorder="1" applyAlignment="1">
      <alignment horizontal="center" vertical="center"/>
    </xf>
    <xf numFmtId="0" fontId="23" fillId="7" borderId="70" xfId="0" applyFont="1" applyFill="1" applyBorder="1" applyAlignment="1">
      <alignment horizontal="center" vertical="center" wrapText="1"/>
    </xf>
    <xf numFmtId="0" fontId="23" fillId="7" borderId="71" xfId="0" applyFont="1" applyFill="1" applyBorder="1" applyAlignment="1">
      <alignment horizontal="center" vertical="center" wrapText="1"/>
    </xf>
    <xf numFmtId="0" fontId="21" fillId="7" borderId="4" xfId="0" applyFont="1" applyFill="1" applyBorder="1"/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0" fontId="2" fillId="8" borderId="4" xfId="0" applyFont="1" applyFill="1" applyBorder="1"/>
    <xf numFmtId="0" fontId="2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6" fillId="2" borderId="4" xfId="0" applyFont="1" applyFill="1" applyBorder="1"/>
    <xf numFmtId="0" fontId="3" fillId="6" borderId="4" xfId="0" applyFont="1" applyFill="1" applyBorder="1"/>
    <xf numFmtId="0" fontId="1" fillId="6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10" fillId="16" borderId="18" xfId="0" applyFont="1" applyFill="1" applyBorder="1" applyAlignment="1">
      <alignment horizontal="center" vertical="center"/>
    </xf>
    <xf numFmtId="0" fontId="10" fillId="16" borderId="19" xfId="0" applyFont="1" applyFill="1" applyBorder="1" applyAlignment="1">
      <alignment horizontal="center" vertical="center"/>
    </xf>
    <xf numFmtId="0" fontId="13" fillId="12" borderId="37" xfId="0" applyFont="1" applyFill="1" applyBorder="1" applyAlignment="1">
      <alignment vertical="center"/>
    </xf>
    <xf numFmtId="0" fontId="13" fillId="12" borderId="16" xfId="0" applyFont="1" applyFill="1" applyBorder="1" applyAlignment="1">
      <alignment vertical="center"/>
    </xf>
    <xf numFmtId="0" fontId="13" fillId="12" borderId="18" xfId="0" applyFont="1" applyFill="1" applyBorder="1" applyAlignment="1">
      <alignment vertical="center"/>
    </xf>
    <xf numFmtId="0" fontId="22" fillId="16" borderId="20" xfId="0" applyFont="1" applyFill="1" applyBorder="1" applyAlignment="1">
      <alignment horizontal="center" vertical="center" wrapText="1"/>
    </xf>
    <xf numFmtId="0" fontId="22" fillId="16" borderId="28" xfId="0" applyFont="1" applyFill="1" applyBorder="1" applyAlignment="1">
      <alignment horizontal="center" vertical="center" wrapText="1"/>
    </xf>
    <xf numFmtId="0" fontId="22" fillId="16" borderId="65" xfId="0" applyFont="1" applyFill="1" applyBorder="1" applyAlignment="1">
      <alignment horizontal="center" vertical="center" wrapText="1"/>
    </xf>
    <xf numFmtId="0" fontId="22" fillId="16" borderId="21" xfId="0" applyFont="1" applyFill="1" applyBorder="1" applyAlignment="1">
      <alignment horizontal="center" vertical="center" wrapText="1"/>
    </xf>
    <xf numFmtId="0" fontId="22" fillId="16" borderId="39" xfId="0" applyFont="1" applyFill="1" applyBorder="1" applyAlignment="1">
      <alignment horizontal="center" vertical="center"/>
    </xf>
    <xf numFmtId="0" fontId="10" fillId="17" borderId="48" xfId="0" applyFont="1" applyFill="1" applyBorder="1" applyAlignment="1">
      <alignment horizontal="center" vertical="center"/>
    </xf>
    <xf numFmtId="0" fontId="10" fillId="17" borderId="49" xfId="0" applyFont="1" applyFill="1" applyBorder="1" applyAlignment="1">
      <alignment horizontal="center" vertical="center"/>
    </xf>
    <xf numFmtId="0" fontId="19" fillId="17" borderId="55" xfId="0" applyFont="1" applyFill="1" applyBorder="1" applyAlignment="1">
      <alignment horizontal="center" vertical="center"/>
    </xf>
    <xf numFmtId="0" fontId="19" fillId="17" borderId="49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top"/>
    </xf>
    <xf numFmtId="0" fontId="10" fillId="7" borderId="25" xfId="0" applyFont="1" applyFill="1" applyBorder="1" applyAlignment="1">
      <alignment horizontal="center" vertical="top"/>
    </xf>
    <xf numFmtId="0" fontId="10" fillId="16" borderId="16" xfId="0" applyFont="1" applyFill="1" applyBorder="1" applyAlignment="1">
      <alignment horizontal="center" vertical="center"/>
    </xf>
    <xf numFmtId="0" fontId="10" fillId="16" borderId="17" xfId="0" applyFont="1" applyFill="1" applyBorder="1" applyAlignment="1">
      <alignment horizontal="center" vertical="center"/>
    </xf>
    <xf numFmtId="0" fontId="6" fillId="12" borderId="22" xfId="0" applyFont="1" applyFill="1" applyBorder="1" applyAlignment="1">
      <alignment horizontal="center" vertical="center"/>
    </xf>
    <xf numFmtId="0" fontId="6" fillId="12" borderId="2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7" fillId="16" borderId="30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/>
    <xf numFmtId="0" fontId="18" fillId="16" borderId="31" xfId="0" applyFont="1" applyFill="1" applyBorder="1" applyAlignment="1"/>
    <xf numFmtId="0" fontId="15" fillId="12" borderId="16" xfId="0" applyFont="1" applyFill="1" applyBorder="1" applyAlignment="1">
      <alignment horizontal="center" vertical="center" wrapText="1"/>
    </xf>
    <xf numFmtId="0" fontId="16" fillId="12" borderId="11" xfId="0" applyFont="1" applyFill="1" applyBorder="1" applyAlignment="1"/>
    <xf numFmtId="0" fontId="16" fillId="12" borderId="17" xfId="0" applyFont="1" applyFill="1" applyBorder="1" applyAlignment="1"/>
    <xf numFmtId="0" fontId="11" fillId="8" borderId="4" xfId="0" applyFont="1" applyFill="1" applyBorder="1" applyAlignment="1">
      <alignment horizontal="left" wrapText="1"/>
    </xf>
    <xf numFmtId="0" fontId="2" fillId="7" borderId="4" xfId="0" applyFont="1" applyFill="1" applyBorder="1" applyAlignment="1"/>
    <xf numFmtId="0" fontId="10" fillId="17" borderId="43" xfId="0" applyFont="1" applyFill="1" applyBorder="1" applyAlignment="1">
      <alignment horizontal="center"/>
    </xf>
    <xf numFmtId="0" fontId="20" fillId="16" borderId="33" xfId="0" applyFont="1" applyFill="1" applyBorder="1" applyAlignment="1"/>
    <xf numFmtId="0" fontId="9" fillId="8" borderId="4" xfId="0" applyFont="1" applyFill="1" applyBorder="1" applyAlignment="1">
      <alignment horizontal="center" vertical="center"/>
    </xf>
    <xf numFmtId="0" fontId="19" fillId="17" borderId="14" xfId="0" applyFont="1" applyFill="1" applyBorder="1" applyAlignment="1">
      <alignment horizontal="center" vertical="center" wrapText="1"/>
    </xf>
    <xf numFmtId="0" fontId="19" fillId="16" borderId="18" xfId="0" applyFont="1" applyFill="1" applyBorder="1" applyAlignment="1">
      <alignment vertical="center"/>
    </xf>
    <xf numFmtId="0" fontId="19" fillId="17" borderId="53" xfId="0" applyFont="1" applyFill="1" applyBorder="1" applyAlignment="1">
      <alignment horizontal="center" vertical="center"/>
    </xf>
    <xf numFmtId="0" fontId="19" fillId="16" borderId="54" xfId="0" applyFont="1" applyFill="1" applyBorder="1" applyAlignment="1">
      <alignment vertical="center"/>
    </xf>
    <xf numFmtId="0" fontId="9" fillId="10" borderId="61" xfId="0" applyFont="1" applyFill="1" applyBorder="1" applyAlignment="1">
      <alignment horizontal="left"/>
    </xf>
    <xf numFmtId="0" fontId="9" fillId="10" borderId="62" xfId="0" applyFont="1" applyFill="1" applyBorder="1" applyAlignment="1">
      <alignment horizontal="left"/>
    </xf>
    <xf numFmtId="0" fontId="9" fillId="10" borderId="9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left"/>
    </xf>
    <xf numFmtId="0" fontId="2" fillId="7" borderId="51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/>
    </xf>
    <xf numFmtId="0" fontId="17" fillId="16" borderId="16" xfId="0" applyFont="1" applyFill="1" applyBorder="1" applyAlignment="1">
      <alignment horizontal="center" vertical="center"/>
    </xf>
    <xf numFmtId="0" fontId="17" fillId="16" borderId="11" xfId="0" applyFont="1" applyFill="1" applyBorder="1" applyAlignment="1">
      <alignment horizontal="center" vertical="center"/>
    </xf>
    <xf numFmtId="0" fontId="17" fillId="16" borderId="17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17" xfId="0" applyFont="1" applyFill="1" applyBorder="1" applyAlignment="1">
      <alignment horizontal="center" vertical="center"/>
    </xf>
    <xf numFmtId="0" fontId="10" fillId="17" borderId="32" xfId="0" applyFont="1" applyFill="1" applyBorder="1" applyAlignment="1">
      <alignment horizontal="center" vertical="center"/>
    </xf>
    <xf numFmtId="0" fontId="20" fillId="16" borderId="52" xfId="0" applyFont="1" applyFill="1" applyBorder="1" applyAlignment="1"/>
    <xf numFmtId="0" fontId="10" fillId="18" borderId="42" xfId="0" applyFont="1" applyFill="1" applyBorder="1" applyAlignment="1">
      <alignment horizontal="center" vertical="center" wrapText="1"/>
    </xf>
    <xf numFmtId="0" fontId="20" fillId="16" borderId="47" xfId="0" applyFont="1" applyFill="1" applyBorder="1" applyAlignment="1"/>
    <xf numFmtId="0" fontId="10" fillId="17" borderId="42" xfId="0" applyFont="1" applyFill="1" applyBorder="1" applyAlignment="1">
      <alignment horizontal="center" vertical="center" wrapText="1"/>
    </xf>
    <xf numFmtId="0" fontId="10" fillId="17" borderId="42" xfId="0" applyFont="1" applyFill="1" applyBorder="1" applyAlignment="1">
      <alignment horizontal="center" vertical="center"/>
    </xf>
    <xf numFmtId="0" fontId="10" fillId="17" borderId="42" xfId="0" applyFont="1" applyFill="1" applyBorder="1" applyAlignment="1">
      <alignment horizontal="center" vertical="top" wrapText="1"/>
    </xf>
    <xf numFmtId="0" fontId="20" fillId="16" borderId="47" xfId="0" applyFont="1" applyFill="1" applyBorder="1" applyAlignment="1">
      <alignment vertical="top"/>
    </xf>
    <xf numFmtId="0" fontId="17" fillId="16" borderId="72" xfId="0" applyFont="1" applyFill="1" applyBorder="1" applyAlignment="1">
      <alignment horizontal="center" vertical="center" wrapText="1"/>
    </xf>
    <xf numFmtId="0" fontId="17" fillId="16" borderId="73" xfId="0" applyFont="1" applyFill="1" applyBorder="1" applyAlignment="1">
      <alignment horizontal="center" vertical="center" wrapText="1"/>
    </xf>
    <xf numFmtId="0" fontId="17" fillId="16" borderId="74" xfId="0" applyFont="1" applyFill="1" applyBorder="1" applyAlignment="1">
      <alignment horizontal="center" vertical="center" wrapText="1"/>
    </xf>
    <xf numFmtId="0" fontId="15" fillId="12" borderId="72" xfId="0" applyFont="1" applyFill="1" applyBorder="1" applyAlignment="1">
      <alignment horizontal="center" vertical="center" wrapText="1"/>
    </xf>
    <xf numFmtId="0" fontId="15" fillId="12" borderId="73" xfId="0" applyFont="1" applyFill="1" applyBorder="1" applyAlignment="1">
      <alignment horizontal="center" vertical="center" wrapText="1"/>
    </xf>
    <xf numFmtId="0" fontId="15" fillId="12" borderId="7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6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561622</xdr:colOff>
      <xdr:row>52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F7808-B568-0349-B723-B25775E40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20622" cy="8674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76789" cy="1207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BBBC-844D-F747-BEAB-932DCEE3CE26}">
  <sheetPr>
    <tabColor theme="9" tint="0.59999389629810485"/>
  </sheetPr>
  <dimension ref="A1"/>
  <sheetViews>
    <sheetView tabSelected="1" zoomScale="60" zoomScaleNormal="60" workbookViewId="0"/>
  </sheetViews>
  <sheetFormatPr baseColWidth="10" defaultColWidth="10.81640625" defaultRowHeight="12.5" x14ac:dyDescent="0.25"/>
  <cols>
    <col min="1" max="16384" width="10.81640625" style="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J121"/>
  <sheetViews>
    <sheetView zoomScale="50" zoomScaleNormal="50" workbookViewId="0">
      <selection activeCell="F6" sqref="F6"/>
    </sheetView>
  </sheetViews>
  <sheetFormatPr baseColWidth="10" defaultColWidth="10.81640625" defaultRowHeight="12.5" x14ac:dyDescent="0.25"/>
  <cols>
    <col min="1" max="1" width="4.453125" style="2" customWidth="1"/>
    <col min="2" max="2" width="15.26953125" style="2" hidden="1" customWidth="1"/>
    <col min="3" max="3" width="25" customWidth="1"/>
    <col min="4" max="4" width="86.453125" customWidth="1"/>
    <col min="5" max="10" width="10.81640625" style="2"/>
  </cols>
  <sheetData>
    <row r="1" spans="1:10" ht="96.75" customHeight="1" x14ac:dyDescent="0.25">
      <c r="C1" s="117"/>
      <c r="D1" s="118"/>
    </row>
    <row r="2" spans="1:10" ht="27.75" customHeight="1" x14ac:dyDescent="0.25">
      <c r="C2" s="119" t="s">
        <v>242</v>
      </c>
      <c r="D2" s="120"/>
    </row>
    <row r="3" spans="1:10" ht="37.5" customHeight="1" x14ac:dyDescent="0.25">
      <c r="C3" s="121" t="s">
        <v>246</v>
      </c>
      <c r="D3" s="122"/>
    </row>
    <row r="4" spans="1:10" ht="62.25" customHeight="1" x14ac:dyDescent="0.25">
      <c r="C4" s="123" t="s">
        <v>247</v>
      </c>
      <c r="D4" s="124"/>
    </row>
    <row r="5" spans="1:10" s="5" customFormat="1" ht="37.5" customHeight="1" thickBot="1" x14ac:dyDescent="0.3">
      <c r="A5" s="6"/>
      <c r="B5" s="6"/>
      <c r="C5" s="103" t="s">
        <v>0</v>
      </c>
      <c r="D5" s="104" t="s">
        <v>1</v>
      </c>
      <c r="E5" s="6"/>
      <c r="F5" s="6"/>
      <c r="G5" s="6"/>
      <c r="H5" s="6"/>
      <c r="I5" s="6"/>
      <c r="J5" s="6"/>
    </row>
    <row r="6" spans="1:10" ht="34.5" customHeight="1" x14ac:dyDescent="0.25">
      <c r="C6" s="105" t="s">
        <v>2</v>
      </c>
      <c r="D6" s="8" t="s">
        <v>232</v>
      </c>
    </row>
    <row r="7" spans="1:10" ht="49.5" customHeight="1" x14ac:dyDescent="0.25">
      <c r="C7" s="106" t="s">
        <v>3</v>
      </c>
      <c r="D7" s="9" t="s">
        <v>4</v>
      </c>
    </row>
    <row r="8" spans="1:10" ht="49.5" customHeight="1" x14ac:dyDescent="0.25">
      <c r="C8" s="106" t="s">
        <v>5</v>
      </c>
      <c r="D8" s="9" t="s">
        <v>233</v>
      </c>
    </row>
    <row r="9" spans="1:10" ht="44.25" customHeight="1" x14ac:dyDescent="0.25">
      <c r="C9" s="106" t="s">
        <v>6</v>
      </c>
      <c r="D9" s="9" t="s">
        <v>234</v>
      </c>
    </row>
    <row r="10" spans="1:10" ht="35.25" customHeight="1" x14ac:dyDescent="0.25">
      <c r="C10" s="106" t="s">
        <v>7</v>
      </c>
      <c r="D10" s="9" t="s">
        <v>235</v>
      </c>
    </row>
    <row r="11" spans="1:10" ht="31.5" customHeight="1" thickBot="1" x14ac:dyDescent="0.3">
      <c r="C11" s="107" t="s">
        <v>8</v>
      </c>
      <c r="D11" s="10" t="s">
        <v>9</v>
      </c>
    </row>
    <row r="12" spans="1:10" s="2" customFormat="1" x14ac:dyDescent="0.25"/>
    <row r="13" spans="1:10" s="2" customFormat="1" x14ac:dyDescent="0.25"/>
    <row r="14" spans="1:10" s="2" customFormat="1" x14ac:dyDescent="0.25"/>
    <row r="15" spans="1:10" s="2" customFormat="1" x14ac:dyDescent="0.25"/>
    <row r="16" spans="1:10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zoomScale="50" zoomScaleNormal="50" workbookViewId="0">
      <selection activeCell="B3" sqref="B3:G3"/>
    </sheetView>
  </sheetViews>
  <sheetFormatPr baseColWidth="10" defaultColWidth="14.453125" defaultRowHeight="57" customHeight="1" x14ac:dyDescent="0.25"/>
  <cols>
    <col min="1" max="1" width="5.7265625" style="2" customWidth="1"/>
    <col min="2" max="2" width="7.81640625" style="2" customWidth="1"/>
    <col min="3" max="3" width="26.453125" style="2" customWidth="1"/>
    <col min="4" max="4" width="28.1796875" style="2" customWidth="1"/>
    <col min="5" max="5" width="35.81640625" style="2" customWidth="1"/>
    <col min="6" max="6" width="45.453125" style="2" customWidth="1"/>
    <col min="7" max="7" width="53.1796875" style="2" customWidth="1"/>
    <col min="8" max="8" width="11" style="2" customWidth="1"/>
    <col min="9" max="9" width="36.26953125" style="2" customWidth="1"/>
    <col min="10" max="26" width="11.453125" style="2" customWidth="1"/>
    <col min="27" max="16384" width="14.453125" style="2"/>
  </cols>
  <sheetData>
    <row r="1" spans="1:26" ht="105.75" customHeight="1" x14ac:dyDescent="0.25">
      <c r="A1" s="7"/>
      <c r="B1" s="125"/>
      <c r="C1" s="126"/>
      <c r="D1" s="126"/>
      <c r="E1" s="126"/>
      <c r="F1" s="126"/>
      <c r="G1" s="12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x14ac:dyDescent="0.45">
      <c r="A2" s="7"/>
      <c r="B2" s="128" t="s">
        <v>242</v>
      </c>
      <c r="C2" s="129"/>
      <c r="D2" s="129"/>
      <c r="E2" s="129"/>
      <c r="F2" s="129"/>
      <c r="G2" s="13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thickBot="1" x14ac:dyDescent="0.5">
      <c r="A3" s="7"/>
      <c r="B3" s="131" t="s">
        <v>243</v>
      </c>
      <c r="C3" s="132"/>
      <c r="D3" s="132"/>
      <c r="E3" s="132"/>
      <c r="F3" s="132"/>
      <c r="G3" s="13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1" customFormat="1" ht="57" customHeight="1" thickBot="1" x14ac:dyDescent="0.4">
      <c r="A4" s="88"/>
      <c r="B4" s="108" t="s">
        <v>10</v>
      </c>
      <c r="C4" s="109" t="s">
        <v>11</v>
      </c>
      <c r="D4" s="109" t="s">
        <v>225</v>
      </c>
      <c r="E4" s="110" t="s">
        <v>12</v>
      </c>
      <c r="F4" s="109" t="s">
        <v>6</v>
      </c>
      <c r="G4" s="111" t="s">
        <v>7</v>
      </c>
      <c r="H4" s="88"/>
      <c r="I4" s="112" t="s">
        <v>226</v>
      </c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58.5" customHeight="1" x14ac:dyDescent="0.25">
      <c r="A5" s="7"/>
      <c r="B5" s="12"/>
      <c r="C5" s="13"/>
      <c r="D5" s="68"/>
      <c r="E5" s="71"/>
      <c r="F5" s="68"/>
      <c r="G5" s="16"/>
      <c r="H5" s="7"/>
      <c r="I5" s="65" t="s">
        <v>13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57" customHeight="1" x14ac:dyDescent="0.25">
      <c r="A6" s="7"/>
      <c r="B6" s="17"/>
      <c r="C6" s="18"/>
      <c r="D6" s="69"/>
      <c r="E6" s="71"/>
      <c r="F6" s="70"/>
      <c r="G6" s="19"/>
      <c r="H6" s="7"/>
      <c r="I6" s="65" t="s">
        <v>227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57" customHeight="1" x14ac:dyDescent="0.25">
      <c r="A7" s="7"/>
      <c r="B7" s="20"/>
      <c r="C7" s="18"/>
      <c r="D7" s="69"/>
      <c r="E7" s="71"/>
      <c r="F7" s="70"/>
      <c r="G7" s="21"/>
      <c r="H7" s="7"/>
      <c r="I7" s="65" t="s">
        <v>231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57" customHeight="1" x14ac:dyDescent="0.25">
      <c r="A8" s="7"/>
      <c r="B8" s="22"/>
      <c r="C8" s="18"/>
      <c r="D8" s="69"/>
      <c r="E8" s="71"/>
      <c r="F8" s="70"/>
      <c r="G8" s="21"/>
      <c r="H8" s="7"/>
      <c r="I8" s="65" t="s">
        <v>224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57" customHeight="1" x14ac:dyDescent="0.25">
      <c r="A9" s="7"/>
      <c r="B9" s="23"/>
      <c r="C9" s="18"/>
      <c r="D9" s="69"/>
      <c r="E9" s="71"/>
      <c r="F9" s="70"/>
      <c r="G9" s="21"/>
      <c r="H9" s="7"/>
      <c r="I9" s="65" t="s">
        <v>14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57" customHeight="1" x14ac:dyDescent="0.25">
      <c r="A10" s="7"/>
      <c r="B10" s="24"/>
      <c r="C10" s="18"/>
      <c r="D10" s="69"/>
      <c r="E10" s="71"/>
      <c r="F10" s="70"/>
      <c r="G10" s="21"/>
      <c r="H10" s="7"/>
      <c r="I10" s="65" t="s">
        <v>228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57" customHeight="1" thickBot="1" x14ac:dyDescent="0.3">
      <c r="A11" s="7"/>
      <c r="B11" s="25"/>
      <c r="C11" s="18"/>
      <c r="D11" s="69"/>
      <c r="E11" s="71"/>
      <c r="F11" s="70"/>
      <c r="G11" s="21"/>
      <c r="H11" s="7"/>
      <c r="I11" s="66" t="s">
        <v>15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81.75" customHeight="1" thickBot="1" x14ac:dyDescent="0.3">
      <c r="A12" s="7"/>
      <c r="B12" s="26"/>
      <c r="C12" s="27"/>
      <c r="D12" s="27"/>
      <c r="E12" s="67"/>
      <c r="F12" s="27"/>
      <c r="G12" s="2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57" customHeight="1" x14ac:dyDescent="0.25">
      <c r="A13" s="7"/>
      <c r="B13" s="89"/>
      <c r="C13" s="90"/>
      <c r="D13" s="90"/>
      <c r="E13" s="90"/>
      <c r="F13" s="90"/>
      <c r="G13" s="9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57" customHeight="1" x14ac:dyDescent="0.25">
      <c r="A14" s="7"/>
      <c r="B14" s="89"/>
      <c r="C14" s="90"/>
      <c r="D14" s="90"/>
      <c r="E14" s="90"/>
      <c r="F14" s="90"/>
      <c r="G14" s="90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7" customHeight="1" x14ac:dyDescent="0.25">
      <c r="A15" s="7"/>
      <c r="B15" s="89"/>
      <c r="C15" s="90"/>
      <c r="D15" s="90"/>
      <c r="E15" s="90"/>
      <c r="F15" s="90"/>
      <c r="G15" s="90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 x14ac:dyDescent="0.25">
      <c r="A16" s="7"/>
      <c r="B16" s="89"/>
      <c r="C16" s="90"/>
      <c r="D16" s="90"/>
      <c r="E16" s="90"/>
      <c r="F16" s="90"/>
      <c r="G16" s="9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57" customHeight="1" x14ac:dyDescent="0.25">
      <c r="A17" s="7"/>
      <c r="B17" s="89"/>
      <c r="C17" s="90"/>
      <c r="D17" s="90"/>
      <c r="E17" s="90"/>
      <c r="F17" s="90"/>
      <c r="G17" s="9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57" customHeight="1" x14ac:dyDescent="0.25">
      <c r="A18" s="7"/>
      <c r="B18" s="89"/>
      <c r="C18" s="90"/>
      <c r="D18" s="90"/>
      <c r="E18" s="90"/>
      <c r="F18" s="90"/>
      <c r="G18" s="90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7" customHeight="1" x14ac:dyDescent="0.25">
      <c r="A19" s="7"/>
      <c r="B19" s="89"/>
      <c r="C19" s="90"/>
      <c r="D19" s="90"/>
      <c r="E19" s="90"/>
      <c r="F19" s="90"/>
      <c r="G19" s="9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x14ac:dyDescent="0.25">
      <c r="A20" s="7"/>
      <c r="B20" s="89"/>
      <c r="C20" s="90"/>
      <c r="D20" s="90"/>
      <c r="E20" s="90"/>
      <c r="F20" s="90"/>
      <c r="G20" s="90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 x14ac:dyDescent="0.25">
      <c r="A21" s="7"/>
      <c r="B21" s="89"/>
      <c r="C21" s="90"/>
      <c r="D21" s="90"/>
      <c r="E21" s="90"/>
      <c r="F21" s="90"/>
      <c r="G21" s="9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 x14ac:dyDescent="0.25">
      <c r="A22" s="7"/>
      <c r="B22" s="89"/>
      <c r="C22" s="90"/>
      <c r="D22" s="90"/>
      <c r="E22" s="90"/>
      <c r="F22" s="90"/>
      <c r="G22" s="9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25">
      <c r="A23" s="7"/>
      <c r="B23" s="89"/>
      <c r="C23" s="90"/>
      <c r="D23" s="90"/>
      <c r="E23" s="90"/>
      <c r="F23" s="90"/>
      <c r="G23" s="9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 x14ac:dyDescent="0.25">
      <c r="A24" s="7"/>
      <c r="B24" s="89"/>
      <c r="C24" s="90"/>
      <c r="D24" s="90"/>
      <c r="E24" s="90"/>
      <c r="F24" s="90"/>
      <c r="G24" s="9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 x14ac:dyDescent="0.25">
      <c r="A25" s="7"/>
      <c r="B25" s="89"/>
      <c r="C25" s="90"/>
      <c r="D25" s="90"/>
      <c r="E25" s="90"/>
      <c r="F25" s="90"/>
      <c r="G25" s="9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 x14ac:dyDescent="0.25">
      <c r="A26" s="7"/>
      <c r="B26" s="89"/>
      <c r="C26" s="90"/>
      <c r="D26" s="90"/>
      <c r="E26" s="90"/>
      <c r="F26" s="90"/>
      <c r="G26" s="9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 x14ac:dyDescent="0.25">
      <c r="A27" s="7"/>
      <c r="B27" s="89"/>
      <c r="C27" s="90"/>
      <c r="D27" s="90"/>
      <c r="E27" s="90"/>
      <c r="F27" s="90"/>
      <c r="G27" s="9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 x14ac:dyDescent="0.25">
      <c r="A28" s="7"/>
      <c r="B28" s="89"/>
      <c r="C28" s="90"/>
      <c r="D28" s="90"/>
      <c r="E28" s="90"/>
      <c r="F28" s="90"/>
      <c r="G28" s="9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 x14ac:dyDescent="0.25">
      <c r="A29" s="7"/>
      <c r="B29" s="89"/>
      <c r="C29" s="90"/>
      <c r="D29" s="90"/>
      <c r="E29" s="90"/>
      <c r="F29" s="90"/>
      <c r="G29" s="9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 x14ac:dyDescent="0.25">
      <c r="A30" s="7"/>
      <c r="B30" s="89"/>
      <c r="C30" s="90"/>
      <c r="D30" s="90"/>
      <c r="E30" s="90"/>
      <c r="F30" s="90"/>
      <c r="G30" s="9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 x14ac:dyDescent="0.25">
      <c r="A31" s="7"/>
      <c r="B31" s="89"/>
      <c r="C31" s="90"/>
      <c r="D31" s="90"/>
      <c r="E31" s="90"/>
      <c r="F31" s="90"/>
      <c r="G31" s="9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 x14ac:dyDescent="0.25">
      <c r="A32" s="7"/>
      <c r="B32" s="89"/>
      <c r="C32" s="90"/>
      <c r="D32" s="90"/>
      <c r="E32" s="90"/>
      <c r="F32" s="90"/>
      <c r="G32" s="9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 x14ac:dyDescent="0.25">
      <c r="A33" s="7"/>
      <c r="B33" s="89"/>
      <c r="C33" s="90"/>
      <c r="D33" s="90"/>
      <c r="E33" s="90"/>
      <c r="F33" s="90"/>
      <c r="G33" s="9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 x14ac:dyDescent="0.25">
      <c r="A34" s="7"/>
      <c r="B34" s="89"/>
      <c r="C34" s="90"/>
      <c r="D34" s="90"/>
      <c r="E34" s="90"/>
      <c r="F34" s="90"/>
      <c r="G34" s="9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 x14ac:dyDescent="0.25">
      <c r="A35" s="7"/>
      <c r="B35" s="89"/>
      <c r="C35" s="90"/>
      <c r="D35" s="90"/>
      <c r="E35" s="90"/>
      <c r="F35" s="90"/>
      <c r="G35" s="9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 x14ac:dyDescent="0.25">
      <c r="A36" s="7"/>
      <c r="B36" s="89"/>
      <c r="C36" s="90"/>
      <c r="D36" s="90"/>
      <c r="E36" s="90"/>
      <c r="F36" s="90"/>
      <c r="G36" s="9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 x14ac:dyDescent="0.25">
      <c r="A37" s="7"/>
      <c r="B37" s="89"/>
      <c r="C37" s="90"/>
      <c r="D37" s="90"/>
      <c r="E37" s="90"/>
      <c r="F37" s="90"/>
      <c r="G37" s="9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 x14ac:dyDescent="0.25">
      <c r="A38" s="7"/>
      <c r="B38" s="89"/>
      <c r="C38" s="90"/>
      <c r="D38" s="90"/>
      <c r="E38" s="90"/>
      <c r="F38" s="90"/>
      <c r="G38" s="9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 x14ac:dyDescent="0.25">
      <c r="A39" s="7"/>
      <c r="B39" s="89"/>
      <c r="C39" s="90"/>
      <c r="D39" s="90"/>
      <c r="E39" s="90"/>
      <c r="F39" s="90"/>
      <c r="G39" s="9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 x14ac:dyDescent="0.25">
      <c r="A40" s="7"/>
      <c r="B40" s="89"/>
      <c r="C40" s="90"/>
      <c r="D40" s="90"/>
      <c r="E40" s="90"/>
      <c r="F40" s="90"/>
      <c r="G40" s="9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 x14ac:dyDescent="0.25">
      <c r="A41" s="7"/>
      <c r="B41" s="89"/>
      <c r="C41" s="90"/>
      <c r="D41" s="90"/>
      <c r="E41" s="90"/>
      <c r="F41" s="90"/>
      <c r="G41" s="9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 x14ac:dyDescent="0.25">
      <c r="A42" s="7"/>
      <c r="B42" s="89"/>
      <c r="C42" s="90"/>
      <c r="D42" s="90"/>
      <c r="E42" s="90"/>
      <c r="F42" s="90"/>
      <c r="G42" s="9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25">
      <c r="A43" s="7"/>
      <c r="B43" s="89"/>
      <c r="C43" s="90"/>
      <c r="D43" s="90"/>
      <c r="E43" s="90"/>
      <c r="F43" s="90"/>
      <c r="G43" s="9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25">
      <c r="A44" s="7"/>
      <c r="B44" s="89"/>
      <c r="C44" s="90"/>
      <c r="D44" s="90"/>
      <c r="E44" s="90"/>
      <c r="F44" s="90"/>
      <c r="G44" s="9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25">
      <c r="A45" s="7"/>
      <c r="B45" s="89"/>
      <c r="C45" s="90"/>
      <c r="D45" s="90"/>
      <c r="E45" s="90"/>
      <c r="F45" s="90"/>
      <c r="G45" s="9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25">
      <c r="A46" s="7"/>
      <c r="B46" s="89"/>
      <c r="C46" s="90"/>
      <c r="D46" s="90"/>
      <c r="E46" s="90"/>
      <c r="F46" s="90"/>
      <c r="G46" s="9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25">
      <c r="A47" s="7"/>
      <c r="B47" s="89"/>
      <c r="C47" s="90"/>
      <c r="D47" s="90"/>
      <c r="E47" s="90"/>
      <c r="F47" s="90"/>
      <c r="G47" s="9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25">
      <c r="A48" s="7"/>
      <c r="B48" s="89"/>
      <c r="C48" s="90"/>
      <c r="D48" s="90"/>
      <c r="E48" s="90"/>
      <c r="F48" s="90"/>
      <c r="G48" s="9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25">
      <c r="A49" s="7"/>
      <c r="B49" s="89"/>
      <c r="C49" s="90"/>
      <c r="D49" s="90"/>
      <c r="E49" s="90"/>
      <c r="F49" s="90"/>
      <c r="G49" s="9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25">
      <c r="A50" s="7"/>
      <c r="B50" s="89"/>
      <c r="C50" s="90"/>
      <c r="D50" s="90"/>
      <c r="E50" s="90"/>
      <c r="F50" s="90"/>
      <c r="G50" s="9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25">
      <c r="A51" s="7"/>
      <c r="B51" s="89"/>
      <c r="C51" s="90"/>
      <c r="D51" s="90"/>
      <c r="E51" s="90"/>
      <c r="F51" s="90"/>
      <c r="G51" s="9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25">
      <c r="A52" s="7"/>
      <c r="B52" s="89"/>
      <c r="C52" s="90"/>
      <c r="D52" s="90"/>
      <c r="E52" s="90"/>
      <c r="F52" s="90"/>
      <c r="G52" s="9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25">
      <c r="A53" s="7"/>
      <c r="B53" s="89"/>
      <c r="C53" s="90"/>
      <c r="D53" s="90"/>
      <c r="E53" s="90"/>
      <c r="F53" s="90"/>
      <c r="G53" s="9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25">
      <c r="A54" s="7"/>
      <c r="B54" s="89"/>
      <c r="C54" s="90"/>
      <c r="D54" s="90"/>
      <c r="E54" s="90"/>
      <c r="F54" s="90"/>
      <c r="G54" s="9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25">
      <c r="A55" s="7"/>
      <c r="B55" s="89"/>
      <c r="C55" s="90"/>
      <c r="D55" s="90"/>
      <c r="E55" s="90"/>
      <c r="F55" s="90"/>
      <c r="G55" s="9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25">
      <c r="A56" s="7"/>
      <c r="B56" s="89"/>
      <c r="C56" s="90"/>
      <c r="D56" s="90"/>
      <c r="E56" s="90"/>
      <c r="F56" s="90"/>
      <c r="G56" s="9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25">
      <c r="A57" s="7"/>
      <c r="B57" s="89"/>
      <c r="C57" s="90"/>
      <c r="D57" s="90"/>
      <c r="E57" s="90"/>
      <c r="F57" s="90"/>
      <c r="G57" s="9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25">
      <c r="A58" s="7"/>
      <c r="B58" s="89"/>
      <c r="C58" s="90"/>
      <c r="D58" s="90"/>
      <c r="E58" s="90"/>
      <c r="F58" s="90"/>
      <c r="G58" s="9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25">
      <c r="A59" s="7"/>
      <c r="B59" s="89"/>
      <c r="C59" s="90"/>
      <c r="D59" s="90"/>
      <c r="E59" s="90"/>
      <c r="F59" s="90"/>
      <c r="G59" s="9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25">
      <c r="A60" s="7"/>
      <c r="B60" s="89"/>
      <c r="C60" s="90"/>
      <c r="D60" s="90"/>
      <c r="E60" s="90"/>
      <c r="F60" s="90"/>
      <c r="G60" s="9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25">
      <c r="A61" s="7"/>
      <c r="B61" s="89"/>
      <c r="C61" s="90"/>
      <c r="D61" s="90"/>
      <c r="E61" s="90"/>
      <c r="F61" s="90"/>
      <c r="G61" s="9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25">
      <c r="A62" s="7"/>
      <c r="B62" s="89"/>
      <c r="C62" s="90"/>
      <c r="D62" s="90"/>
      <c r="E62" s="90"/>
      <c r="F62" s="90"/>
      <c r="G62" s="9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25">
      <c r="A63" s="7"/>
      <c r="B63" s="89"/>
      <c r="C63" s="90"/>
      <c r="D63" s="90"/>
      <c r="E63" s="90"/>
      <c r="F63" s="90"/>
      <c r="G63" s="9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25">
      <c r="A64" s="7"/>
      <c r="B64" s="89"/>
      <c r="C64" s="90"/>
      <c r="D64" s="90"/>
      <c r="E64" s="90"/>
      <c r="F64" s="90"/>
      <c r="G64" s="9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25">
      <c r="A65" s="7"/>
      <c r="B65" s="89"/>
      <c r="C65" s="90"/>
      <c r="D65" s="90"/>
      <c r="E65" s="90"/>
      <c r="F65" s="90"/>
      <c r="G65" s="9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25">
      <c r="A66" s="7"/>
      <c r="B66" s="89"/>
      <c r="C66" s="90"/>
      <c r="D66" s="90"/>
      <c r="E66" s="90"/>
      <c r="F66" s="90"/>
      <c r="G66" s="9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25">
      <c r="A67" s="7"/>
      <c r="B67" s="89"/>
      <c r="C67" s="90"/>
      <c r="D67" s="90"/>
      <c r="E67" s="90"/>
      <c r="F67" s="90"/>
      <c r="G67" s="9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25">
      <c r="A68" s="7"/>
      <c r="B68" s="89"/>
      <c r="C68" s="90"/>
      <c r="D68" s="90"/>
      <c r="E68" s="90"/>
      <c r="F68" s="90"/>
      <c r="G68" s="9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25">
      <c r="A69" s="7"/>
      <c r="B69" s="89"/>
      <c r="C69" s="90"/>
      <c r="D69" s="90"/>
      <c r="E69" s="90"/>
      <c r="F69" s="90"/>
      <c r="G69" s="9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25">
      <c r="A70" s="7"/>
      <c r="B70" s="89"/>
      <c r="C70" s="90"/>
      <c r="D70" s="90"/>
      <c r="E70" s="90"/>
      <c r="F70" s="90"/>
      <c r="G70" s="9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25">
      <c r="A71" s="7"/>
      <c r="B71" s="89"/>
      <c r="C71" s="90"/>
      <c r="D71" s="90"/>
      <c r="E71" s="90"/>
      <c r="F71" s="90"/>
      <c r="G71" s="9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25">
      <c r="A72" s="7"/>
      <c r="B72" s="89"/>
      <c r="C72" s="90"/>
      <c r="D72" s="90"/>
      <c r="E72" s="90"/>
      <c r="F72" s="90"/>
      <c r="G72" s="9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25">
      <c r="A73" s="7"/>
      <c r="B73" s="89"/>
      <c r="C73" s="90"/>
      <c r="D73" s="90"/>
      <c r="E73" s="90"/>
      <c r="F73" s="90"/>
      <c r="G73" s="9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25">
      <c r="A74" s="7"/>
      <c r="B74" s="89"/>
      <c r="C74" s="90"/>
      <c r="D74" s="90"/>
      <c r="E74" s="90"/>
      <c r="F74" s="90"/>
      <c r="G74" s="9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25">
      <c r="A75" s="7"/>
      <c r="B75" s="89"/>
      <c r="C75" s="90"/>
      <c r="D75" s="90"/>
      <c r="E75" s="90"/>
      <c r="F75" s="90"/>
      <c r="G75" s="9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25">
      <c r="A76" s="7"/>
      <c r="B76" s="89"/>
      <c r="C76" s="90"/>
      <c r="D76" s="90"/>
      <c r="E76" s="90"/>
      <c r="F76" s="90"/>
      <c r="G76" s="9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25">
      <c r="A77" s="7"/>
      <c r="B77" s="89"/>
      <c r="C77" s="90"/>
      <c r="D77" s="90"/>
      <c r="E77" s="90"/>
      <c r="F77" s="90"/>
      <c r="G77" s="9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25">
      <c r="A78" s="7"/>
      <c r="B78" s="89"/>
      <c r="C78" s="90"/>
      <c r="D78" s="90"/>
      <c r="E78" s="90"/>
      <c r="F78" s="90"/>
      <c r="G78" s="9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25">
      <c r="A79" s="7"/>
      <c r="B79" s="89"/>
      <c r="C79" s="90"/>
      <c r="D79" s="90"/>
      <c r="E79" s="90"/>
      <c r="F79" s="90"/>
      <c r="G79" s="9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25">
      <c r="A80" s="7"/>
      <c r="B80" s="89"/>
      <c r="C80" s="90"/>
      <c r="D80" s="90"/>
      <c r="E80" s="90"/>
      <c r="F80" s="90"/>
      <c r="G80" s="9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25">
      <c r="A81" s="7"/>
      <c r="B81" s="89"/>
      <c r="C81" s="90"/>
      <c r="D81" s="90"/>
      <c r="E81" s="90"/>
      <c r="F81" s="90"/>
      <c r="G81" s="9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25">
      <c r="A82" s="7"/>
      <c r="B82" s="89"/>
      <c r="C82" s="90"/>
      <c r="D82" s="90"/>
      <c r="E82" s="90"/>
      <c r="F82" s="90"/>
      <c r="G82" s="9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25">
      <c r="A83" s="7"/>
      <c r="B83" s="89"/>
      <c r="C83" s="90"/>
      <c r="D83" s="90"/>
      <c r="E83" s="90"/>
      <c r="F83" s="90"/>
      <c r="G83" s="9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25">
      <c r="A84" s="7"/>
      <c r="B84" s="89"/>
      <c r="C84" s="90"/>
      <c r="D84" s="90"/>
      <c r="E84" s="90"/>
      <c r="F84" s="90"/>
      <c r="G84" s="9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25">
      <c r="A85" s="7"/>
      <c r="B85" s="89"/>
      <c r="C85" s="90"/>
      <c r="D85" s="90"/>
      <c r="E85" s="90"/>
      <c r="F85" s="90"/>
      <c r="G85" s="9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25">
      <c r="A86" s="7"/>
      <c r="B86" s="89"/>
      <c r="C86" s="90"/>
      <c r="D86" s="90"/>
      <c r="E86" s="90"/>
      <c r="F86" s="90"/>
      <c r="G86" s="9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25">
      <c r="A87" s="7"/>
      <c r="B87" s="89"/>
      <c r="C87" s="90"/>
      <c r="D87" s="90"/>
      <c r="E87" s="90"/>
      <c r="F87" s="90"/>
      <c r="G87" s="9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25">
      <c r="A88" s="7"/>
      <c r="B88" s="89"/>
      <c r="C88" s="90"/>
      <c r="D88" s="90"/>
      <c r="E88" s="90"/>
      <c r="F88" s="90"/>
      <c r="G88" s="9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25">
      <c r="A89" s="7"/>
      <c r="B89" s="89"/>
      <c r="C89" s="90"/>
      <c r="D89" s="90"/>
      <c r="E89" s="90"/>
      <c r="F89" s="90"/>
      <c r="G89" s="9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25">
      <c r="A90" s="7"/>
      <c r="B90" s="89"/>
      <c r="C90" s="90"/>
      <c r="D90" s="90"/>
      <c r="E90" s="90"/>
      <c r="F90" s="90"/>
      <c r="G90" s="9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25">
      <c r="A91" s="7"/>
      <c r="B91" s="89"/>
      <c r="C91" s="90"/>
      <c r="D91" s="90"/>
      <c r="E91" s="90"/>
      <c r="F91" s="90"/>
      <c r="G91" s="9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25">
      <c r="A92" s="7"/>
      <c r="B92" s="89"/>
      <c r="C92" s="90"/>
      <c r="D92" s="90"/>
      <c r="E92" s="90"/>
      <c r="F92" s="90"/>
      <c r="G92" s="9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25">
      <c r="A93" s="7"/>
      <c r="B93" s="89"/>
      <c r="C93" s="90"/>
      <c r="D93" s="90"/>
      <c r="E93" s="90"/>
      <c r="F93" s="90"/>
      <c r="G93" s="9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25">
      <c r="A94" s="7"/>
      <c r="B94" s="89"/>
      <c r="C94" s="90"/>
      <c r="D94" s="90"/>
      <c r="E94" s="90"/>
      <c r="F94" s="90"/>
      <c r="G94" s="9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25">
      <c r="A95" s="7"/>
      <c r="B95" s="89"/>
      <c r="C95" s="90"/>
      <c r="D95" s="90"/>
      <c r="E95" s="90"/>
      <c r="F95" s="90"/>
      <c r="G95" s="9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25">
      <c r="A96" s="7"/>
      <c r="B96" s="89"/>
      <c r="C96" s="90"/>
      <c r="D96" s="90"/>
      <c r="E96" s="90"/>
      <c r="F96" s="90"/>
      <c r="G96" s="9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25">
      <c r="A97" s="7"/>
      <c r="B97" s="89"/>
      <c r="C97" s="90"/>
      <c r="D97" s="90"/>
      <c r="E97" s="90"/>
      <c r="F97" s="90"/>
      <c r="G97" s="9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25">
      <c r="A98" s="7"/>
      <c r="B98" s="89"/>
      <c r="C98" s="90"/>
      <c r="D98" s="90"/>
      <c r="E98" s="90"/>
      <c r="F98" s="90"/>
      <c r="G98" s="9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25">
      <c r="A99" s="7"/>
      <c r="B99" s="89"/>
      <c r="C99" s="90"/>
      <c r="D99" s="90"/>
      <c r="E99" s="90"/>
      <c r="F99" s="90"/>
      <c r="G99" s="9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25">
      <c r="A100" s="7"/>
      <c r="B100" s="89"/>
      <c r="C100" s="90"/>
      <c r="D100" s="90"/>
      <c r="E100" s="90"/>
      <c r="F100" s="90"/>
      <c r="G100" s="9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25">
      <c r="A101" s="7"/>
      <c r="B101" s="89"/>
      <c r="C101" s="90"/>
      <c r="D101" s="90"/>
      <c r="E101" s="90"/>
      <c r="F101" s="90"/>
      <c r="G101" s="9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25">
      <c r="A102" s="7"/>
      <c r="B102" s="89"/>
      <c r="C102" s="90"/>
      <c r="D102" s="90"/>
      <c r="E102" s="90"/>
      <c r="F102" s="90"/>
      <c r="G102" s="9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25">
      <c r="A103" s="7"/>
      <c r="B103" s="89"/>
      <c r="C103" s="90"/>
      <c r="D103" s="90"/>
      <c r="E103" s="90"/>
      <c r="F103" s="90"/>
      <c r="G103" s="9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25">
      <c r="A104" s="7"/>
      <c r="B104" s="89"/>
      <c r="C104" s="90"/>
      <c r="D104" s="90"/>
      <c r="E104" s="90"/>
      <c r="F104" s="90"/>
      <c r="G104" s="9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25">
      <c r="A105" s="7"/>
      <c r="B105" s="89"/>
      <c r="C105" s="90"/>
      <c r="D105" s="90"/>
      <c r="E105" s="90"/>
      <c r="F105" s="90"/>
      <c r="G105" s="9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25">
      <c r="A106" s="7"/>
      <c r="B106" s="89"/>
      <c r="C106" s="90"/>
      <c r="D106" s="90"/>
      <c r="E106" s="90"/>
      <c r="F106" s="90"/>
      <c r="G106" s="9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25">
      <c r="A107" s="7"/>
      <c r="B107" s="89"/>
      <c r="C107" s="90"/>
      <c r="D107" s="90"/>
      <c r="E107" s="90"/>
      <c r="F107" s="90"/>
      <c r="G107" s="9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25">
      <c r="A108" s="7"/>
      <c r="B108" s="89"/>
      <c r="C108" s="90"/>
      <c r="D108" s="90"/>
      <c r="E108" s="90"/>
      <c r="F108" s="90"/>
      <c r="G108" s="9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25">
      <c r="A109" s="7"/>
      <c r="B109" s="89"/>
      <c r="C109" s="90"/>
      <c r="D109" s="90"/>
      <c r="E109" s="90"/>
      <c r="F109" s="90"/>
      <c r="G109" s="9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25">
      <c r="A110" s="7"/>
      <c r="B110" s="89"/>
      <c r="C110" s="90"/>
      <c r="D110" s="90"/>
      <c r="E110" s="90"/>
      <c r="F110" s="90"/>
      <c r="G110" s="9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25">
      <c r="A111" s="7"/>
      <c r="B111" s="89"/>
      <c r="C111" s="90"/>
      <c r="D111" s="90"/>
      <c r="E111" s="90"/>
      <c r="F111" s="90"/>
      <c r="G111" s="9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25">
      <c r="A112" s="7"/>
      <c r="B112" s="89"/>
      <c r="C112" s="90"/>
      <c r="D112" s="90"/>
      <c r="E112" s="90"/>
      <c r="F112" s="90"/>
      <c r="G112" s="9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25">
      <c r="A113" s="7"/>
      <c r="B113" s="89"/>
      <c r="C113" s="90"/>
      <c r="D113" s="90"/>
      <c r="E113" s="90"/>
      <c r="F113" s="90"/>
      <c r="G113" s="9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25">
      <c r="A114" s="7"/>
      <c r="B114" s="89"/>
      <c r="C114" s="90"/>
      <c r="D114" s="90"/>
      <c r="E114" s="90"/>
      <c r="F114" s="90"/>
      <c r="G114" s="9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25">
      <c r="A115" s="7"/>
      <c r="B115" s="89"/>
      <c r="C115" s="90"/>
      <c r="D115" s="90"/>
      <c r="E115" s="90"/>
      <c r="F115" s="90"/>
      <c r="G115" s="9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25">
      <c r="A116" s="7"/>
      <c r="B116" s="89"/>
      <c r="C116" s="90"/>
      <c r="D116" s="90"/>
      <c r="E116" s="90"/>
      <c r="F116" s="90"/>
      <c r="G116" s="9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25">
      <c r="A117" s="7"/>
      <c r="B117" s="89"/>
      <c r="C117" s="90"/>
      <c r="D117" s="90"/>
      <c r="E117" s="90"/>
      <c r="F117" s="90"/>
      <c r="G117" s="9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25">
      <c r="A118" s="7"/>
      <c r="B118" s="89"/>
      <c r="C118" s="90"/>
      <c r="D118" s="90"/>
      <c r="E118" s="90"/>
      <c r="F118" s="90"/>
      <c r="G118" s="9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25">
      <c r="A119" s="7"/>
      <c r="B119" s="89"/>
      <c r="C119" s="90"/>
      <c r="D119" s="90"/>
      <c r="E119" s="90"/>
      <c r="F119" s="90"/>
      <c r="G119" s="9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25">
      <c r="A120" s="7"/>
      <c r="B120" s="89"/>
      <c r="C120" s="90"/>
      <c r="D120" s="90"/>
      <c r="E120" s="90"/>
      <c r="F120" s="90"/>
      <c r="G120" s="9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25">
      <c r="A121" s="7"/>
      <c r="B121" s="89"/>
      <c r="C121" s="90"/>
      <c r="D121" s="90"/>
      <c r="E121" s="90"/>
      <c r="F121" s="90"/>
      <c r="G121" s="9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25">
      <c r="A122" s="7"/>
      <c r="B122" s="89"/>
      <c r="C122" s="90"/>
      <c r="D122" s="90"/>
      <c r="E122" s="90"/>
      <c r="F122" s="90"/>
      <c r="G122" s="9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25">
      <c r="A123" s="7"/>
      <c r="B123" s="89"/>
      <c r="C123" s="90"/>
      <c r="D123" s="90"/>
      <c r="E123" s="90"/>
      <c r="F123" s="90"/>
      <c r="G123" s="9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25">
      <c r="A124" s="7"/>
      <c r="B124" s="89"/>
      <c r="C124" s="90"/>
      <c r="D124" s="90"/>
      <c r="E124" s="90"/>
      <c r="F124" s="90"/>
      <c r="G124" s="9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25">
      <c r="A125" s="7"/>
      <c r="B125" s="89"/>
      <c r="C125" s="90"/>
      <c r="D125" s="90"/>
      <c r="E125" s="90"/>
      <c r="F125" s="90"/>
      <c r="G125" s="9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25">
      <c r="A126" s="7"/>
      <c r="B126" s="89"/>
      <c r="C126" s="90"/>
      <c r="D126" s="90"/>
      <c r="E126" s="90"/>
      <c r="F126" s="90"/>
      <c r="G126" s="9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25">
      <c r="A127" s="7"/>
      <c r="B127" s="89"/>
      <c r="C127" s="90"/>
      <c r="D127" s="90"/>
      <c r="E127" s="90"/>
      <c r="F127" s="90"/>
      <c r="G127" s="9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25">
      <c r="A128" s="7"/>
      <c r="B128" s="89"/>
      <c r="C128" s="90"/>
      <c r="D128" s="90"/>
      <c r="E128" s="90"/>
      <c r="F128" s="90"/>
      <c r="G128" s="9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25">
      <c r="A129" s="7"/>
      <c r="B129" s="89"/>
      <c r="C129" s="90"/>
      <c r="D129" s="90"/>
      <c r="E129" s="90"/>
      <c r="F129" s="90"/>
      <c r="G129" s="9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25">
      <c r="A130" s="7"/>
      <c r="B130" s="89"/>
      <c r="C130" s="90"/>
      <c r="D130" s="90"/>
      <c r="E130" s="90"/>
      <c r="F130" s="90"/>
      <c r="G130" s="9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25">
      <c r="A131" s="7"/>
      <c r="B131" s="89"/>
      <c r="C131" s="90"/>
      <c r="D131" s="90"/>
      <c r="E131" s="90"/>
      <c r="F131" s="90"/>
      <c r="G131" s="9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25">
      <c r="A132" s="7"/>
      <c r="B132" s="89"/>
      <c r="C132" s="90"/>
      <c r="D132" s="90"/>
      <c r="E132" s="90"/>
      <c r="F132" s="90"/>
      <c r="G132" s="9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25">
      <c r="A133" s="7"/>
      <c r="B133" s="89"/>
      <c r="C133" s="90"/>
      <c r="D133" s="90"/>
      <c r="E133" s="90"/>
      <c r="F133" s="90"/>
      <c r="G133" s="9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25">
      <c r="A134" s="7"/>
      <c r="B134" s="89"/>
      <c r="C134" s="90"/>
      <c r="D134" s="90"/>
      <c r="E134" s="90"/>
      <c r="F134" s="90"/>
      <c r="G134" s="9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25">
      <c r="A135" s="7"/>
      <c r="B135" s="89"/>
      <c r="C135" s="90"/>
      <c r="D135" s="90"/>
      <c r="E135" s="90"/>
      <c r="F135" s="90"/>
      <c r="G135" s="9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25">
      <c r="A136" s="7"/>
      <c r="B136" s="89"/>
      <c r="C136" s="90"/>
      <c r="D136" s="90"/>
      <c r="E136" s="90"/>
      <c r="F136" s="90"/>
      <c r="G136" s="9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25">
      <c r="A137" s="7"/>
      <c r="B137" s="89"/>
      <c r="C137" s="90"/>
      <c r="D137" s="90"/>
      <c r="E137" s="90"/>
      <c r="F137" s="90"/>
      <c r="G137" s="9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25">
      <c r="A138" s="7"/>
      <c r="B138" s="89"/>
      <c r="C138" s="90"/>
      <c r="D138" s="90"/>
      <c r="E138" s="90"/>
      <c r="F138" s="90"/>
      <c r="G138" s="9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25">
      <c r="A139" s="7"/>
      <c r="B139" s="89"/>
      <c r="C139" s="90"/>
      <c r="D139" s="90"/>
      <c r="E139" s="90"/>
      <c r="F139" s="90"/>
      <c r="G139" s="9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25">
      <c r="A140" s="7"/>
      <c r="B140" s="89"/>
      <c r="C140" s="90"/>
      <c r="D140" s="90"/>
      <c r="E140" s="90"/>
      <c r="F140" s="90"/>
      <c r="G140" s="9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25">
      <c r="A141" s="7"/>
      <c r="B141" s="89"/>
      <c r="C141" s="90"/>
      <c r="D141" s="90"/>
      <c r="E141" s="90"/>
      <c r="F141" s="90"/>
      <c r="G141" s="9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25">
      <c r="A142" s="7"/>
      <c r="B142" s="89"/>
      <c r="C142" s="90"/>
      <c r="D142" s="90"/>
      <c r="E142" s="90"/>
      <c r="F142" s="90"/>
      <c r="G142" s="9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25">
      <c r="A143" s="7"/>
      <c r="B143" s="89"/>
      <c r="C143" s="90"/>
      <c r="D143" s="90"/>
      <c r="E143" s="90"/>
      <c r="F143" s="90"/>
      <c r="G143" s="9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25">
      <c r="A144" s="7"/>
      <c r="B144" s="89"/>
      <c r="C144" s="90"/>
      <c r="D144" s="90"/>
      <c r="E144" s="90"/>
      <c r="F144" s="90"/>
      <c r="G144" s="9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25">
      <c r="A145" s="7"/>
      <c r="B145" s="89"/>
      <c r="C145" s="90"/>
      <c r="D145" s="90"/>
      <c r="E145" s="90"/>
      <c r="F145" s="90"/>
      <c r="G145" s="9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25">
      <c r="A146" s="7"/>
      <c r="B146" s="89"/>
      <c r="C146" s="90"/>
      <c r="D146" s="90"/>
      <c r="E146" s="90"/>
      <c r="F146" s="90"/>
      <c r="G146" s="9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25">
      <c r="A147" s="7"/>
      <c r="B147" s="89"/>
      <c r="C147" s="90"/>
      <c r="D147" s="90"/>
      <c r="E147" s="90"/>
      <c r="F147" s="90"/>
      <c r="G147" s="9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25">
      <c r="A148" s="7"/>
      <c r="B148" s="89"/>
      <c r="C148" s="90"/>
      <c r="D148" s="90"/>
      <c r="E148" s="90"/>
      <c r="F148" s="90"/>
      <c r="G148" s="9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25">
      <c r="A149" s="7"/>
      <c r="B149" s="89"/>
      <c r="C149" s="90"/>
      <c r="D149" s="90"/>
      <c r="E149" s="90"/>
      <c r="F149" s="90"/>
      <c r="G149" s="9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25">
      <c r="A150" s="7"/>
      <c r="B150" s="89"/>
      <c r="C150" s="90"/>
      <c r="D150" s="90"/>
      <c r="E150" s="90"/>
      <c r="F150" s="90"/>
      <c r="G150" s="9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25">
      <c r="A151" s="7"/>
      <c r="B151" s="89"/>
      <c r="C151" s="90"/>
      <c r="D151" s="90"/>
      <c r="E151" s="90"/>
      <c r="F151" s="90"/>
      <c r="G151" s="9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25">
      <c r="A152" s="7"/>
      <c r="B152" s="89"/>
      <c r="C152" s="90"/>
      <c r="D152" s="90"/>
      <c r="E152" s="90"/>
      <c r="F152" s="90"/>
      <c r="G152" s="9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25">
      <c r="A153" s="7"/>
      <c r="B153" s="89"/>
      <c r="C153" s="90"/>
      <c r="D153" s="90"/>
      <c r="E153" s="90"/>
      <c r="F153" s="90"/>
      <c r="G153" s="9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25">
      <c r="A154" s="7"/>
      <c r="B154" s="89"/>
      <c r="C154" s="90"/>
      <c r="D154" s="90"/>
      <c r="E154" s="90"/>
      <c r="F154" s="90"/>
      <c r="G154" s="9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25">
      <c r="A155" s="7"/>
      <c r="B155" s="89"/>
      <c r="C155" s="90"/>
      <c r="D155" s="90"/>
      <c r="E155" s="90"/>
      <c r="F155" s="90"/>
      <c r="G155" s="9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25">
      <c r="A156" s="7"/>
      <c r="B156" s="89"/>
      <c r="C156" s="90"/>
      <c r="D156" s="90"/>
      <c r="E156" s="90"/>
      <c r="F156" s="90"/>
      <c r="G156" s="9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25">
      <c r="A157" s="7"/>
      <c r="B157" s="89"/>
      <c r="C157" s="90"/>
      <c r="D157" s="90"/>
      <c r="E157" s="90"/>
      <c r="F157" s="90"/>
      <c r="G157" s="9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25">
      <c r="A158" s="7"/>
      <c r="B158" s="89"/>
      <c r="C158" s="90"/>
      <c r="D158" s="90"/>
      <c r="E158" s="90"/>
      <c r="F158" s="90"/>
      <c r="G158" s="9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25">
      <c r="A159" s="7"/>
      <c r="B159" s="89"/>
      <c r="C159" s="90"/>
      <c r="D159" s="90"/>
      <c r="E159" s="90"/>
      <c r="F159" s="90"/>
      <c r="G159" s="9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25">
      <c r="A160" s="7"/>
      <c r="B160" s="89"/>
      <c r="C160" s="90"/>
      <c r="D160" s="90"/>
      <c r="E160" s="90"/>
      <c r="F160" s="90"/>
      <c r="G160" s="9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25">
      <c r="A161" s="7"/>
      <c r="B161" s="89"/>
      <c r="C161" s="90"/>
      <c r="D161" s="90"/>
      <c r="E161" s="90"/>
      <c r="F161" s="90"/>
      <c r="G161" s="9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25">
      <c r="A162" s="7"/>
      <c r="B162" s="89"/>
      <c r="C162" s="90"/>
      <c r="D162" s="90"/>
      <c r="E162" s="90"/>
      <c r="F162" s="90"/>
      <c r="G162" s="9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25">
      <c r="A163" s="7"/>
      <c r="B163" s="89"/>
      <c r="C163" s="90"/>
      <c r="D163" s="90"/>
      <c r="E163" s="90"/>
      <c r="F163" s="90"/>
      <c r="G163" s="9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25">
      <c r="A164" s="7"/>
      <c r="B164" s="89"/>
      <c r="C164" s="90"/>
      <c r="D164" s="90"/>
      <c r="E164" s="90"/>
      <c r="F164" s="90"/>
      <c r="G164" s="9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25">
      <c r="A165" s="7"/>
      <c r="B165" s="89"/>
      <c r="C165" s="90"/>
      <c r="D165" s="90"/>
      <c r="E165" s="90"/>
      <c r="F165" s="90"/>
      <c r="G165" s="9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25">
      <c r="A166" s="7"/>
      <c r="B166" s="89"/>
      <c r="C166" s="90"/>
      <c r="D166" s="90"/>
      <c r="E166" s="90"/>
      <c r="F166" s="90"/>
      <c r="G166" s="9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25">
      <c r="A167" s="7"/>
      <c r="B167" s="89"/>
      <c r="C167" s="90"/>
      <c r="D167" s="90"/>
      <c r="E167" s="90"/>
      <c r="F167" s="90"/>
      <c r="G167" s="9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25">
      <c r="A168" s="7"/>
      <c r="B168" s="89"/>
      <c r="C168" s="90"/>
      <c r="D168" s="90"/>
      <c r="E168" s="90"/>
      <c r="F168" s="90"/>
      <c r="G168" s="9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25">
      <c r="A169" s="7"/>
      <c r="B169" s="89"/>
      <c r="C169" s="90"/>
      <c r="D169" s="90"/>
      <c r="E169" s="90"/>
      <c r="F169" s="90"/>
      <c r="G169" s="9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25">
      <c r="A170" s="7"/>
      <c r="B170" s="89"/>
      <c r="C170" s="90"/>
      <c r="D170" s="90"/>
      <c r="E170" s="90"/>
      <c r="F170" s="90"/>
      <c r="G170" s="9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25">
      <c r="A171" s="7"/>
      <c r="B171" s="89"/>
      <c r="C171" s="90"/>
      <c r="D171" s="90"/>
      <c r="E171" s="90"/>
      <c r="F171" s="90"/>
      <c r="G171" s="9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25">
      <c r="A172" s="7"/>
      <c r="B172" s="89"/>
      <c r="C172" s="90"/>
      <c r="D172" s="90"/>
      <c r="E172" s="90"/>
      <c r="F172" s="90"/>
      <c r="G172" s="9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25">
      <c r="A173" s="7"/>
      <c r="B173" s="89"/>
      <c r="C173" s="90"/>
      <c r="D173" s="90"/>
      <c r="E173" s="90"/>
      <c r="F173" s="90"/>
      <c r="G173" s="9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25">
      <c r="A174" s="7"/>
      <c r="B174" s="89"/>
      <c r="C174" s="90"/>
      <c r="D174" s="90"/>
      <c r="E174" s="90"/>
      <c r="F174" s="90"/>
      <c r="G174" s="9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25">
      <c r="A175" s="7"/>
      <c r="B175" s="89"/>
      <c r="C175" s="90"/>
      <c r="D175" s="90"/>
      <c r="E175" s="90"/>
      <c r="F175" s="90"/>
      <c r="G175" s="9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25">
      <c r="A176" s="7"/>
      <c r="B176" s="89"/>
      <c r="C176" s="90"/>
      <c r="D176" s="90"/>
      <c r="E176" s="90"/>
      <c r="F176" s="90"/>
      <c r="G176" s="9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25">
      <c r="A177" s="7"/>
      <c r="B177" s="89"/>
      <c r="C177" s="90"/>
      <c r="D177" s="90"/>
      <c r="E177" s="90"/>
      <c r="F177" s="90"/>
      <c r="G177" s="9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25">
      <c r="A178" s="7"/>
      <c r="B178" s="89"/>
      <c r="C178" s="90"/>
      <c r="D178" s="90"/>
      <c r="E178" s="90"/>
      <c r="F178" s="90"/>
      <c r="G178" s="9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25">
      <c r="A179" s="7"/>
      <c r="B179" s="89"/>
      <c r="C179" s="90"/>
      <c r="D179" s="90"/>
      <c r="E179" s="90"/>
      <c r="F179" s="90"/>
      <c r="G179" s="9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25">
      <c r="A180" s="7"/>
      <c r="B180" s="89"/>
      <c r="C180" s="90"/>
      <c r="D180" s="90"/>
      <c r="E180" s="90"/>
      <c r="F180" s="90"/>
      <c r="G180" s="9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25">
      <c r="A181" s="7"/>
      <c r="B181" s="89"/>
      <c r="C181" s="90"/>
      <c r="D181" s="90"/>
      <c r="E181" s="90"/>
      <c r="F181" s="90"/>
      <c r="G181" s="9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25">
      <c r="A182" s="7"/>
      <c r="B182" s="89"/>
      <c r="C182" s="90"/>
      <c r="D182" s="90"/>
      <c r="E182" s="90"/>
      <c r="F182" s="90"/>
      <c r="G182" s="9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25">
      <c r="A183" s="7"/>
      <c r="B183" s="89"/>
      <c r="C183" s="90"/>
      <c r="D183" s="90"/>
      <c r="E183" s="90"/>
      <c r="F183" s="90"/>
      <c r="G183" s="9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25">
      <c r="A184" s="7"/>
      <c r="B184" s="89"/>
      <c r="C184" s="90"/>
      <c r="D184" s="90"/>
      <c r="E184" s="90"/>
      <c r="F184" s="90"/>
      <c r="G184" s="9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25">
      <c r="A185" s="7"/>
      <c r="B185" s="89"/>
      <c r="C185" s="90"/>
      <c r="D185" s="90"/>
      <c r="E185" s="90"/>
      <c r="F185" s="90"/>
      <c r="G185" s="9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25">
      <c r="A186" s="7"/>
      <c r="B186" s="89"/>
      <c r="C186" s="90"/>
      <c r="D186" s="90"/>
      <c r="E186" s="90"/>
      <c r="F186" s="90"/>
      <c r="G186" s="9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25">
      <c r="A187" s="7"/>
      <c r="B187" s="89"/>
      <c r="C187" s="90"/>
      <c r="D187" s="90"/>
      <c r="E187" s="90"/>
      <c r="F187" s="90"/>
      <c r="G187" s="9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25">
      <c r="A188" s="7"/>
      <c r="B188" s="89"/>
      <c r="C188" s="90"/>
      <c r="D188" s="90"/>
      <c r="E188" s="90"/>
      <c r="F188" s="90"/>
      <c r="G188" s="9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25">
      <c r="A189" s="7"/>
      <c r="B189" s="89"/>
      <c r="C189" s="90"/>
      <c r="D189" s="90"/>
      <c r="E189" s="90"/>
      <c r="F189" s="90"/>
      <c r="G189" s="9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25">
      <c r="A190" s="7"/>
      <c r="B190" s="89"/>
      <c r="C190" s="90"/>
      <c r="D190" s="90"/>
      <c r="E190" s="90"/>
      <c r="F190" s="90"/>
      <c r="G190" s="9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25">
      <c r="A191" s="7"/>
      <c r="B191" s="89"/>
      <c r="C191" s="90"/>
      <c r="D191" s="90"/>
      <c r="E191" s="90"/>
      <c r="F191" s="90"/>
      <c r="G191" s="9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25">
      <c r="A192" s="7"/>
      <c r="B192" s="89"/>
      <c r="C192" s="90"/>
      <c r="D192" s="90"/>
      <c r="E192" s="90"/>
      <c r="F192" s="90"/>
      <c r="G192" s="9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25">
      <c r="A193" s="7"/>
      <c r="B193" s="89"/>
      <c r="C193" s="90"/>
      <c r="D193" s="90"/>
      <c r="E193" s="90"/>
      <c r="F193" s="90"/>
      <c r="G193" s="9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25">
      <c r="A194" s="7"/>
      <c r="B194" s="89"/>
      <c r="C194" s="90"/>
      <c r="D194" s="90"/>
      <c r="E194" s="90"/>
      <c r="F194" s="90"/>
      <c r="G194" s="9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25">
      <c r="A195" s="7"/>
      <c r="B195" s="89"/>
      <c r="C195" s="90"/>
      <c r="D195" s="90"/>
      <c r="E195" s="90"/>
      <c r="F195" s="90"/>
      <c r="G195" s="9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25">
      <c r="A196" s="7"/>
      <c r="B196" s="89"/>
      <c r="C196" s="90"/>
      <c r="D196" s="90"/>
      <c r="E196" s="90"/>
      <c r="F196" s="90"/>
      <c r="G196" s="9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25">
      <c r="A197" s="7"/>
      <c r="B197" s="89"/>
      <c r="C197" s="90"/>
      <c r="D197" s="90"/>
      <c r="E197" s="90"/>
      <c r="F197" s="90"/>
      <c r="G197" s="9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25">
      <c r="A198" s="7"/>
      <c r="B198" s="89"/>
      <c r="C198" s="90"/>
      <c r="D198" s="90"/>
      <c r="E198" s="90"/>
      <c r="F198" s="90"/>
      <c r="G198" s="9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25">
      <c r="A199" s="7"/>
      <c r="B199" s="89"/>
      <c r="C199" s="90"/>
      <c r="D199" s="90"/>
      <c r="E199" s="90"/>
      <c r="F199" s="90"/>
      <c r="G199" s="9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25">
      <c r="A200" s="7"/>
      <c r="B200" s="89"/>
      <c r="C200" s="90"/>
      <c r="D200" s="90"/>
      <c r="E200" s="90"/>
      <c r="F200" s="90"/>
      <c r="G200" s="9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25">
      <c r="A201" s="7"/>
      <c r="B201" s="89"/>
      <c r="C201" s="90"/>
      <c r="D201" s="90"/>
      <c r="E201" s="90"/>
      <c r="F201" s="90"/>
      <c r="G201" s="9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25">
      <c r="A202" s="7"/>
      <c r="B202" s="89"/>
      <c r="C202" s="90"/>
      <c r="D202" s="90"/>
      <c r="E202" s="90"/>
      <c r="F202" s="90"/>
      <c r="G202" s="9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25">
      <c r="A203" s="7"/>
      <c r="B203" s="89"/>
      <c r="C203" s="90"/>
      <c r="D203" s="90"/>
      <c r="E203" s="90"/>
      <c r="F203" s="90"/>
      <c r="G203" s="9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25">
      <c r="A204" s="7"/>
      <c r="B204" s="89"/>
      <c r="C204" s="90"/>
      <c r="D204" s="90"/>
      <c r="E204" s="90"/>
      <c r="F204" s="90"/>
      <c r="G204" s="9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25">
      <c r="A205" s="7"/>
      <c r="B205" s="89"/>
      <c r="C205" s="90"/>
      <c r="D205" s="90"/>
      <c r="E205" s="90"/>
      <c r="F205" s="90"/>
      <c r="G205" s="9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25">
      <c r="A206" s="7"/>
      <c r="B206" s="89"/>
      <c r="C206" s="90"/>
      <c r="D206" s="90"/>
      <c r="E206" s="90"/>
      <c r="F206" s="90"/>
      <c r="G206" s="9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25">
      <c r="A207" s="7"/>
      <c r="B207" s="89"/>
      <c r="C207" s="90"/>
      <c r="D207" s="90"/>
      <c r="E207" s="90"/>
      <c r="F207" s="90"/>
      <c r="G207" s="9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25">
      <c r="A208" s="7"/>
      <c r="B208" s="89"/>
      <c r="C208" s="90"/>
      <c r="D208" s="90"/>
      <c r="E208" s="90"/>
      <c r="F208" s="90"/>
      <c r="G208" s="9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25">
      <c r="A209" s="7"/>
      <c r="B209" s="89"/>
      <c r="C209" s="90"/>
      <c r="D209" s="90"/>
      <c r="E209" s="90"/>
      <c r="F209" s="90"/>
      <c r="G209" s="9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25">
      <c r="A210" s="7"/>
      <c r="B210" s="89"/>
      <c r="C210" s="90"/>
      <c r="D210" s="90"/>
      <c r="E210" s="90"/>
      <c r="F210" s="90"/>
      <c r="G210" s="9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25">
      <c r="A211" s="7"/>
      <c r="B211" s="89"/>
      <c r="C211" s="90"/>
      <c r="D211" s="90"/>
      <c r="E211" s="90"/>
      <c r="F211" s="90"/>
      <c r="G211" s="9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25">
      <c r="A212" s="7"/>
      <c r="B212" s="89"/>
      <c r="C212" s="90"/>
      <c r="D212" s="90"/>
      <c r="E212" s="90"/>
      <c r="F212" s="90"/>
      <c r="G212" s="9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25">
      <c r="A213" s="7"/>
      <c r="B213" s="89"/>
      <c r="C213" s="90"/>
      <c r="D213" s="90"/>
      <c r="E213" s="90"/>
      <c r="F213" s="90"/>
      <c r="G213" s="9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25">
      <c r="A214" s="7"/>
      <c r="B214" s="89"/>
      <c r="C214" s="90"/>
      <c r="D214" s="90"/>
      <c r="E214" s="90"/>
      <c r="F214" s="90"/>
      <c r="G214" s="9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25">
      <c r="A215" s="7"/>
      <c r="B215" s="89"/>
      <c r="C215" s="90"/>
      <c r="D215" s="90"/>
      <c r="E215" s="90"/>
      <c r="F215" s="90"/>
      <c r="G215" s="9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25">
      <c r="A216" s="7"/>
      <c r="B216" s="89"/>
      <c r="C216" s="90"/>
      <c r="D216" s="90"/>
      <c r="E216" s="90"/>
      <c r="F216" s="90"/>
      <c r="G216" s="9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25">
      <c r="A217" s="7"/>
      <c r="B217" s="89"/>
      <c r="C217" s="90"/>
      <c r="D217" s="90"/>
      <c r="E217" s="90"/>
      <c r="F217" s="90"/>
      <c r="G217" s="9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25">
      <c r="A218" s="7"/>
      <c r="B218" s="89"/>
      <c r="C218" s="90"/>
      <c r="D218" s="90"/>
      <c r="E218" s="90"/>
      <c r="F218" s="90"/>
      <c r="G218" s="9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25">
      <c r="A219" s="7"/>
      <c r="B219" s="89"/>
      <c r="C219" s="90"/>
      <c r="D219" s="90"/>
      <c r="E219" s="90"/>
      <c r="F219" s="90"/>
      <c r="G219" s="9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25">
      <c r="A220" s="7"/>
      <c r="B220" s="89"/>
      <c r="C220" s="90"/>
      <c r="D220" s="90"/>
      <c r="E220" s="90"/>
      <c r="F220" s="90"/>
      <c r="G220" s="9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25">
      <c r="A221" s="7"/>
      <c r="B221" s="89"/>
      <c r="C221" s="90"/>
      <c r="D221" s="90"/>
      <c r="E221" s="90"/>
      <c r="F221" s="90"/>
      <c r="G221" s="9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25">
      <c r="A222" s="7"/>
      <c r="B222" s="89"/>
      <c r="C222" s="90"/>
      <c r="D222" s="90"/>
      <c r="E222" s="90"/>
      <c r="F222" s="90"/>
      <c r="G222" s="9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25">
      <c r="A223" s="7"/>
      <c r="B223" s="89"/>
      <c r="C223" s="90"/>
      <c r="D223" s="90"/>
      <c r="E223" s="90"/>
      <c r="F223" s="90"/>
      <c r="G223" s="9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25">
      <c r="A224" s="7"/>
      <c r="B224" s="89"/>
      <c r="C224" s="90"/>
      <c r="D224" s="90"/>
      <c r="E224" s="90"/>
      <c r="F224" s="90"/>
      <c r="G224" s="9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25">
      <c r="A225" s="7"/>
      <c r="B225" s="89"/>
      <c r="C225" s="90"/>
      <c r="D225" s="90"/>
      <c r="E225" s="90"/>
      <c r="F225" s="90"/>
      <c r="G225" s="9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25">
      <c r="A226" s="7"/>
      <c r="B226" s="89"/>
      <c r="C226" s="90"/>
      <c r="D226" s="90"/>
      <c r="E226" s="90"/>
      <c r="F226" s="90"/>
      <c r="G226" s="9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25">
      <c r="A227" s="7"/>
      <c r="B227" s="89"/>
      <c r="C227" s="90"/>
      <c r="D227" s="90"/>
      <c r="E227" s="90"/>
      <c r="F227" s="90"/>
      <c r="G227" s="9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25">
      <c r="A228" s="7"/>
      <c r="B228" s="89"/>
      <c r="C228" s="90"/>
      <c r="D228" s="90"/>
      <c r="E228" s="90"/>
      <c r="F228" s="90"/>
      <c r="G228" s="9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25">
      <c r="A229" s="7"/>
      <c r="B229" s="89"/>
      <c r="C229" s="90"/>
      <c r="D229" s="90"/>
      <c r="E229" s="90"/>
      <c r="F229" s="90"/>
      <c r="G229" s="9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25">
      <c r="A230" s="7"/>
      <c r="B230" s="89"/>
      <c r="C230" s="90"/>
      <c r="D230" s="90"/>
      <c r="E230" s="90"/>
      <c r="F230" s="90"/>
      <c r="G230" s="9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25">
      <c r="A231" s="7"/>
      <c r="B231" s="89"/>
      <c r="C231" s="90"/>
      <c r="D231" s="90"/>
      <c r="E231" s="90"/>
      <c r="F231" s="90"/>
      <c r="G231" s="9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25">
      <c r="A232" s="7"/>
      <c r="B232" s="89"/>
      <c r="C232" s="90"/>
      <c r="D232" s="90"/>
      <c r="E232" s="90"/>
      <c r="F232" s="90"/>
      <c r="G232" s="9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25">
      <c r="A233" s="7"/>
      <c r="B233" s="89"/>
      <c r="C233" s="90"/>
      <c r="D233" s="90"/>
      <c r="E233" s="90"/>
      <c r="F233" s="90"/>
      <c r="G233" s="9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25">
      <c r="A234" s="7"/>
      <c r="B234" s="89"/>
      <c r="C234" s="90"/>
      <c r="D234" s="90"/>
      <c r="E234" s="90"/>
      <c r="F234" s="90"/>
      <c r="G234" s="9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25">
      <c r="A235" s="7"/>
      <c r="B235" s="89"/>
      <c r="C235" s="90"/>
      <c r="D235" s="90"/>
      <c r="E235" s="90"/>
      <c r="F235" s="90"/>
      <c r="G235" s="9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25">
      <c r="A236" s="7"/>
      <c r="B236" s="89"/>
      <c r="C236" s="90"/>
      <c r="D236" s="90"/>
      <c r="E236" s="90"/>
      <c r="F236" s="90"/>
      <c r="G236" s="9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25">
      <c r="A237" s="7"/>
      <c r="B237" s="89"/>
      <c r="C237" s="90"/>
      <c r="D237" s="90"/>
      <c r="E237" s="90"/>
      <c r="F237" s="90"/>
      <c r="G237" s="9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25">
      <c r="A238" s="7"/>
      <c r="B238" s="89"/>
      <c r="C238" s="90"/>
      <c r="D238" s="90"/>
      <c r="E238" s="90"/>
      <c r="F238" s="90"/>
      <c r="G238" s="9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25">
      <c r="A239" s="7"/>
      <c r="B239" s="89"/>
      <c r="C239" s="90"/>
      <c r="D239" s="90"/>
      <c r="E239" s="90"/>
      <c r="F239" s="90"/>
      <c r="G239" s="9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25">
      <c r="A240" s="7"/>
      <c r="B240" s="89"/>
      <c r="C240" s="90"/>
      <c r="D240" s="90"/>
      <c r="E240" s="90"/>
      <c r="F240" s="90"/>
      <c r="G240" s="9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25">
      <c r="A241" s="7"/>
      <c r="B241" s="89"/>
      <c r="C241" s="90"/>
      <c r="D241" s="90"/>
      <c r="E241" s="90"/>
      <c r="F241" s="90"/>
      <c r="G241" s="9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25">
      <c r="A242" s="7"/>
      <c r="B242" s="89"/>
      <c r="C242" s="90"/>
      <c r="D242" s="90"/>
      <c r="E242" s="90"/>
      <c r="F242" s="90"/>
      <c r="G242" s="9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25">
      <c r="A243" s="7"/>
      <c r="B243" s="89"/>
      <c r="C243" s="90"/>
      <c r="D243" s="90"/>
      <c r="E243" s="90"/>
      <c r="F243" s="90"/>
      <c r="G243" s="9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25">
      <c r="A244" s="7"/>
      <c r="B244" s="89"/>
      <c r="C244" s="90"/>
      <c r="D244" s="90"/>
      <c r="E244" s="90"/>
      <c r="F244" s="90"/>
      <c r="G244" s="9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25">
      <c r="A245" s="7"/>
      <c r="B245" s="89"/>
      <c r="C245" s="90"/>
      <c r="D245" s="90"/>
      <c r="E245" s="90"/>
      <c r="F245" s="90"/>
      <c r="G245" s="9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25">
      <c r="A246" s="7"/>
      <c r="B246" s="89"/>
      <c r="C246" s="90"/>
      <c r="D246" s="90"/>
      <c r="E246" s="90"/>
      <c r="F246" s="90"/>
      <c r="G246" s="9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25">
      <c r="A247" s="7"/>
      <c r="B247" s="89"/>
      <c r="C247" s="90"/>
      <c r="D247" s="90"/>
      <c r="E247" s="90"/>
      <c r="F247" s="90"/>
      <c r="G247" s="9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25">
      <c r="A248" s="7"/>
      <c r="B248" s="89"/>
      <c r="C248" s="90"/>
      <c r="D248" s="90"/>
      <c r="E248" s="90"/>
      <c r="F248" s="90"/>
      <c r="G248" s="9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25">
      <c r="A249" s="7"/>
      <c r="B249" s="89"/>
      <c r="C249" s="90"/>
      <c r="D249" s="90"/>
      <c r="E249" s="90"/>
      <c r="F249" s="90"/>
      <c r="G249" s="9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25">
      <c r="A250" s="7"/>
      <c r="B250" s="89"/>
      <c r="C250" s="90"/>
      <c r="D250" s="90"/>
      <c r="E250" s="90"/>
      <c r="F250" s="90"/>
      <c r="G250" s="9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25">
      <c r="A251" s="7"/>
      <c r="B251" s="89"/>
      <c r="C251" s="90"/>
      <c r="D251" s="90"/>
      <c r="E251" s="90"/>
      <c r="F251" s="90"/>
      <c r="G251" s="9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25">
      <c r="A252" s="7"/>
      <c r="B252" s="89"/>
      <c r="C252" s="90"/>
      <c r="D252" s="90"/>
      <c r="E252" s="90"/>
      <c r="F252" s="90"/>
      <c r="G252" s="9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25">
      <c r="A253" s="7"/>
      <c r="B253" s="89"/>
      <c r="C253" s="90"/>
      <c r="D253" s="90"/>
      <c r="E253" s="90"/>
      <c r="F253" s="90"/>
      <c r="G253" s="9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25">
      <c r="A254" s="7"/>
      <c r="B254" s="89"/>
      <c r="C254" s="90"/>
      <c r="D254" s="90"/>
      <c r="E254" s="90"/>
      <c r="F254" s="90"/>
      <c r="G254" s="9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25">
      <c r="A255" s="7"/>
      <c r="B255" s="89"/>
      <c r="C255" s="90"/>
      <c r="D255" s="90"/>
      <c r="E255" s="90"/>
      <c r="F255" s="90"/>
      <c r="G255" s="9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25">
      <c r="A256" s="7"/>
      <c r="B256" s="89"/>
      <c r="C256" s="90"/>
      <c r="D256" s="90"/>
      <c r="E256" s="90"/>
      <c r="F256" s="90"/>
      <c r="G256" s="9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25">
      <c r="A257" s="7"/>
      <c r="B257" s="89"/>
      <c r="C257" s="90"/>
      <c r="D257" s="90"/>
      <c r="E257" s="90"/>
      <c r="F257" s="90"/>
      <c r="G257" s="9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25">
      <c r="A258" s="7"/>
      <c r="B258" s="89"/>
      <c r="C258" s="90"/>
      <c r="D258" s="90"/>
      <c r="E258" s="90"/>
      <c r="F258" s="90"/>
      <c r="G258" s="9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25">
      <c r="A259" s="7"/>
      <c r="B259" s="89"/>
      <c r="C259" s="90"/>
      <c r="D259" s="90"/>
      <c r="E259" s="90"/>
      <c r="F259" s="90"/>
      <c r="G259" s="9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25">
      <c r="A260" s="7"/>
      <c r="B260" s="89"/>
      <c r="C260" s="90"/>
      <c r="D260" s="90"/>
      <c r="E260" s="90"/>
      <c r="F260" s="90"/>
      <c r="G260" s="9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25">
      <c r="A261" s="7"/>
      <c r="B261" s="89"/>
      <c r="C261" s="90"/>
      <c r="D261" s="90"/>
      <c r="E261" s="90"/>
      <c r="F261" s="90"/>
      <c r="G261" s="9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25">
      <c r="A262" s="7"/>
      <c r="B262" s="89"/>
      <c r="C262" s="90"/>
      <c r="D262" s="90"/>
      <c r="E262" s="90"/>
      <c r="F262" s="90"/>
      <c r="G262" s="9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25">
      <c r="A263" s="7"/>
      <c r="B263" s="89"/>
      <c r="C263" s="90"/>
      <c r="D263" s="90"/>
      <c r="E263" s="90"/>
      <c r="F263" s="90"/>
      <c r="G263" s="9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25">
      <c r="A264" s="7"/>
      <c r="B264" s="89"/>
      <c r="C264" s="90"/>
      <c r="D264" s="90"/>
      <c r="E264" s="90"/>
      <c r="F264" s="90"/>
      <c r="G264" s="9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25">
      <c r="A265" s="7"/>
      <c r="B265" s="89"/>
      <c r="C265" s="90"/>
      <c r="D265" s="90"/>
      <c r="E265" s="90"/>
      <c r="F265" s="90"/>
      <c r="G265" s="9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25">
      <c r="A266" s="7"/>
      <c r="B266" s="89"/>
      <c r="C266" s="90"/>
      <c r="D266" s="90"/>
      <c r="E266" s="90"/>
      <c r="F266" s="90"/>
      <c r="G266" s="9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25">
      <c r="A267" s="7"/>
      <c r="B267" s="89"/>
      <c r="C267" s="90"/>
      <c r="D267" s="90"/>
      <c r="E267" s="90"/>
      <c r="F267" s="90"/>
      <c r="G267" s="9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25">
      <c r="A268" s="7"/>
      <c r="B268" s="89"/>
      <c r="C268" s="90"/>
      <c r="D268" s="90"/>
      <c r="E268" s="90"/>
      <c r="F268" s="90"/>
      <c r="G268" s="9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25">
      <c r="A269" s="7"/>
      <c r="B269" s="89"/>
      <c r="C269" s="90"/>
      <c r="D269" s="90"/>
      <c r="E269" s="90"/>
      <c r="F269" s="90"/>
      <c r="G269" s="9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25">
      <c r="A270" s="7"/>
      <c r="B270" s="89"/>
      <c r="C270" s="90"/>
      <c r="D270" s="90"/>
      <c r="E270" s="90"/>
      <c r="F270" s="90"/>
      <c r="G270" s="9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25">
      <c r="A271" s="7"/>
      <c r="B271" s="89"/>
      <c r="C271" s="90"/>
      <c r="D271" s="90"/>
      <c r="E271" s="90"/>
      <c r="F271" s="90"/>
      <c r="G271" s="9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25">
      <c r="A272" s="7"/>
      <c r="B272" s="89"/>
      <c r="C272" s="90"/>
      <c r="D272" s="90"/>
      <c r="E272" s="90"/>
      <c r="F272" s="90"/>
      <c r="G272" s="9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25">
      <c r="A273" s="7"/>
      <c r="B273" s="89"/>
      <c r="C273" s="90"/>
      <c r="D273" s="90"/>
      <c r="E273" s="90"/>
      <c r="F273" s="90"/>
      <c r="G273" s="9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25">
      <c r="A274" s="7"/>
      <c r="B274" s="89"/>
      <c r="C274" s="90"/>
      <c r="D274" s="90"/>
      <c r="E274" s="90"/>
      <c r="F274" s="90"/>
      <c r="G274" s="9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25">
      <c r="A275" s="7"/>
      <c r="B275" s="89"/>
      <c r="C275" s="90"/>
      <c r="D275" s="90"/>
      <c r="E275" s="90"/>
      <c r="F275" s="90"/>
      <c r="G275" s="9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25">
      <c r="A276" s="7"/>
      <c r="B276" s="89"/>
      <c r="C276" s="90"/>
      <c r="D276" s="90"/>
      <c r="E276" s="90"/>
      <c r="F276" s="90"/>
      <c r="G276" s="9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25">
      <c r="A277" s="7"/>
      <c r="B277" s="89"/>
      <c r="C277" s="90"/>
      <c r="D277" s="90"/>
      <c r="E277" s="90"/>
      <c r="F277" s="90"/>
      <c r="G277" s="9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25">
      <c r="A278" s="7"/>
      <c r="B278" s="89"/>
      <c r="C278" s="90"/>
      <c r="D278" s="90"/>
      <c r="E278" s="90"/>
      <c r="F278" s="90"/>
      <c r="G278" s="9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25">
      <c r="A279" s="7"/>
      <c r="B279" s="89"/>
      <c r="C279" s="90"/>
      <c r="D279" s="90"/>
      <c r="E279" s="90"/>
      <c r="F279" s="90"/>
      <c r="G279" s="9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25">
      <c r="A280" s="7"/>
      <c r="B280" s="89"/>
      <c r="C280" s="90"/>
      <c r="D280" s="90"/>
      <c r="E280" s="90"/>
      <c r="F280" s="90"/>
      <c r="G280" s="9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25">
      <c r="A281" s="7"/>
      <c r="B281" s="89"/>
      <c r="C281" s="90"/>
      <c r="D281" s="90"/>
      <c r="E281" s="90"/>
      <c r="F281" s="90"/>
      <c r="G281" s="9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25">
      <c r="A282" s="7"/>
      <c r="B282" s="89"/>
      <c r="C282" s="90"/>
      <c r="D282" s="90"/>
      <c r="E282" s="90"/>
      <c r="F282" s="90"/>
      <c r="G282" s="9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25">
      <c r="A283" s="7"/>
      <c r="B283" s="89"/>
      <c r="C283" s="90"/>
      <c r="D283" s="90"/>
      <c r="E283" s="90"/>
      <c r="F283" s="90"/>
      <c r="G283" s="9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25">
      <c r="A284" s="7"/>
      <c r="B284" s="89"/>
      <c r="C284" s="90"/>
      <c r="D284" s="90"/>
      <c r="E284" s="90"/>
      <c r="F284" s="90"/>
      <c r="G284" s="9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25">
      <c r="A285" s="7"/>
      <c r="B285" s="89"/>
      <c r="C285" s="90"/>
      <c r="D285" s="90"/>
      <c r="E285" s="90"/>
      <c r="F285" s="90"/>
      <c r="G285" s="9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25">
      <c r="A286" s="7"/>
      <c r="B286" s="89"/>
      <c r="C286" s="90"/>
      <c r="D286" s="90"/>
      <c r="E286" s="90"/>
      <c r="F286" s="90"/>
      <c r="G286" s="9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25">
      <c r="A287" s="7"/>
      <c r="B287" s="89"/>
      <c r="C287" s="90"/>
      <c r="D287" s="90"/>
      <c r="E287" s="90"/>
      <c r="F287" s="90"/>
      <c r="G287" s="9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25">
      <c r="A288" s="7"/>
      <c r="B288" s="89"/>
      <c r="C288" s="90"/>
      <c r="D288" s="90"/>
      <c r="E288" s="90"/>
      <c r="F288" s="90"/>
      <c r="G288" s="9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25">
      <c r="A289" s="7"/>
      <c r="B289" s="89"/>
      <c r="C289" s="90"/>
      <c r="D289" s="90"/>
      <c r="E289" s="90"/>
      <c r="F289" s="90"/>
      <c r="G289" s="9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25">
      <c r="A290" s="7"/>
      <c r="B290" s="89"/>
      <c r="C290" s="90"/>
      <c r="D290" s="90"/>
      <c r="E290" s="90"/>
      <c r="F290" s="90"/>
      <c r="G290" s="9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25">
      <c r="A291" s="7"/>
      <c r="B291" s="89"/>
      <c r="C291" s="90"/>
      <c r="D291" s="90"/>
      <c r="E291" s="90"/>
      <c r="F291" s="90"/>
      <c r="G291" s="9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25">
      <c r="A292" s="7"/>
      <c r="B292" s="89"/>
      <c r="C292" s="90"/>
      <c r="D292" s="90"/>
      <c r="E292" s="90"/>
      <c r="F292" s="90"/>
      <c r="G292" s="9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25">
      <c r="A293" s="7"/>
      <c r="B293" s="89"/>
      <c r="C293" s="90"/>
      <c r="D293" s="90"/>
      <c r="E293" s="90"/>
      <c r="F293" s="90"/>
      <c r="G293" s="9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25">
      <c r="A294" s="7"/>
      <c r="B294" s="89"/>
      <c r="C294" s="90"/>
      <c r="D294" s="90"/>
      <c r="E294" s="90"/>
      <c r="F294" s="90"/>
      <c r="G294" s="9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25">
      <c r="A295" s="7"/>
      <c r="B295" s="89"/>
      <c r="C295" s="90"/>
      <c r="D295" s="90"/>
      <c r="E295" s="90"/>
      <c r="F295" s="90"/>
      <c r="G295" s="9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25">
      <c r="A296" s="7"/>
      <c r="B296" s="89"/>
      <c r="C296" s="90"/>
      <c r="D296" s="90"/>
      <c r="E296" s="90"/>
      <c r="F296" s="90"/>
      <c r="G296" s="9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25">
      <c r="A297" s="7"/>
      <c r="B297" s="89"/>
      <c r="C297" s="90"/>
      <c r="D297" s="90"/>
      <c r="E297" s="90"/>
      <c r="F297" s="90"/>
      <c r="G297" s="9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25">
      <c r="A298" s="7"/>
      <c r="B298" s="89"/>
      <c r="C298" s="90"/>
      <c r="D298" s="90"/>
      <c r="E298" s="90"/>
      <c r="F298" s="90"/>
      <c r="G298" s="9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25">
      <c r="A299" s="7"/>
      <c r="B299" s="89"/>
      <c r="C299" s="90"/>
      <c r="D299" s="90"/>
      <c r="E299" s="90"/>
      <c r="F299" s="90"/>
      <c r="G299" s="9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25">
      <c r="A300" s="7"/>
      <c r="B300" s="89"/>
      <c r="C300" s="90"/>
      <c r="D300" s="90"/>
      <c r="E300" s="90"/>
      <c r="F300" s="90"/>
      <c r="G300" s="9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25">
      <c r="A301" s="7"/>
      <c r="B301" s="89"/>
      <c r="C301" s="90"/>
      <c r="D301" s="90"/>
      <c r="E301" s="90"/>
      <c r="F301" s="90"/>
      <c r="G301" s="9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25">
      <c r="A302" s="7"/>
      <c r="B302" s="89"/>
      <c r="C302" s="90"/>
      <c r="D302" s="90"/>
      <c r="E302" s="90"/>
      <c r="F302" s="90"/>
      <c r="G302" s="9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25">
      <c r="A303" s="7"/>
      <c r="B303" s="89"/>
      <c r="C303" s="90"/>
      <c r="D303" s="90"/>
      <c r="E303" s="90"/>
      <c r="F303" s="90"/>
      <c r="G303" s="9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25">
      <c r="A304" s="7"/>
      <c r="B304" s="89"/>
      <c r="C304" s="90"/>
      <c r="D304" s="90"/>
      <c r="E304" s="90"/>
      <c r="F304" s="90"/>
      <c r="G304" s="9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25">
      <c r="A305" s="7"/>
      <c r="B305" s="89"/>
      <c r="C305" s="90"/>
      <c r="D305" s="90"/>
      <c r="E305" s="90"/>
      <c r="F305" s="90"/>
      <c r="G305" s="9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25">
      <c r="A306" s="7"/>
      <c r="B306" s="89"/>
      <c r="C306" s="90"/>
      <c r="D306" s="90"/>
      <c r="E306" s="90"/>
      <c r="F306" s="90"/>
      <c r="G306" s="9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25">
      <c r="A307" s="7"/>
      <c r="B307" s="89"/>
      <c r="C307" s="90"/>
      <c r="D307" s="90"/>
      <c r="E307" s="90"/>
      <c r="F307" s="90"/>
      <c r="G307" s="9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25">
      <c r="A308" s="7"/>
      <c r="B308" s="89"/>
      <c r="C308" s="90"/>
      <c r="D308" s="90"/>
      <c r="E308" s="90"/>
      <c r="F308" s="90"/>
      <c r="G308" s="9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25">
      <c r="A309" s="7"/>
      <c r="B309" s="89"/>
      <c r="C309" s="90"/>
      <c r="D309" s="90"/>
      <c r="E309" s="90"/>
      <c r="F309" s="90"/>
      <c r="G309" s="9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25">
      <c r="A310" s="7"/>
      <c r="B310" s="89"/>
      <c r="C310" s="90"/>
      <c r="D310" s="90"/>
      <c r="E310" s="90"/>
      <c r="F310" s="90"/>
      <c r="G310" s="9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25">
      <c r="A311" s="7"/>
      <c r="B311" s="89"/>
      <c r="C311" s="90"/>
      <c r="D311" s="90"/>
      <c r="E311" s="90"/>
      <c r="F311" s="90"/>
      <c r="G311" s="9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25">
      <c r="A312" s="7"/>
      <c r="B312" s="89"/>
      <c r="C312" s="90"/>
      <c r="D312" s="90"/>
      <c r="E312" s="90"/>
      <c r="F312" s="90"/>
      <c r="G312" s="9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25">
      <c r="A313" s="7"/>
      <c r="B313" s="89"/>
      <c r="C313" s="90"/>
      <c r="D313" s="90"/>
      <c r="E313" s="90"/>
      <c r="F313" s="90"/>
      <c r="G313" s="9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25">
      <c r="A314" s="7"/>
      <c r="B314" s="89"/>
      <c r="C314" s="90"/>
      <c r="D314" s="90"/>
      <c r="E314" s="90"/>
      <c r="F314" s="90"/>
      <c r="G314" s="9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25">
      <c r="A315" s="7"/>
      <c r="B315" s="89"/>
      <c r="C315" s="90"/>
      <c r="D315" s="90"/>
      <c r="E315" s="90"/>
      <c r="F315" s="90"/>
      <c r="G315" s="9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25">
      <c r="A316" s="7"/>
      <c r="B316" s="89"/>
      <c r="C316" s="90"/>
      <c r="D316" s="90"/>
      <c r="E316" s="90"/>
      <c r="F316" s="90"/>
      <c r="G316" s="9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25">
      <c r="A317" s="7"/>
      <c r="B317" s="89"/>
      <c r="C317" s="90"/>
      <c r="D317" s="90"/>
      <c r="E317" s="90"/>
      <c r="F317" s="90"/>
      <c r="G317" s="9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25">
      <c r="A318" s="7"/>
      <c r="B318" s="89"/>
      <c r="C318" s="90"/>
      <c r="D318" s="90"/>
      <c r="E318" s="90"/>
      <c r="F318" s="90"/>
      <c r="G318" s="9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25">
      <c r="A319" s="7"/>
      <c r="B319" s="89"/>
      <c r="C319" s="90"/>
      <c r="D319" s="90"/>
      <c r="E319" s="90"/>
      <c r="F319" s="90"/>
      <c r="G319" s="9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25">
      <c r="A320" s="7"/>
      <c r="B320" s="89"/>
      <c r="C320" s="90"/>
      <c r="D320" s="90"/>
      <c r="E320" s="90"/>
      <c r="F320" s="90"/>
      <c r="G320" s="9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25">
      <c r="A321" s="7"/>
      <c r="B321" s="89"/>
      <c r="C321" s="90"/>
      <c r="D321" s="90"/>
      <c r="E321" s="90"/>
      <c r="F321" s="90"/>
      <c r="G321" s="9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25">
      <c r="A322" s="7"/>
      <c r="B322" s="89"/>
      <c r="C322" s="90"/>
      <c r="D322" s="90"/>
      <c r="E322" s="90"/>
      <c r="F322" s="90"/>
      <c r="G322" s="9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25">
      <c r="A323" s="7"/>
      <c r="B323" s="89"/>
      <c r="C323" s="90"/>
      <c r="D323" s="90"/>
      <c r="E323" s="90"/>
      <c r="F323" s="90"/>
      <c r="G323" s="9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25">
      <c r="A324" s="7"/>
      <c r="B324" s="89"/>
      <c r="C324" s="90"/>
      <c r="D324" s="90"/>
      <c r="E324" s="90"/>
      <c r="F324" s="90"/>
      <c r="G324" s="9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25">
      <c r="A325" s="7"/>
      <c r="B325" s="89"/>
      <c r="C325" s="90"/>
      <c r="D325" s="90"/>
      <c r="E325" s="90"/>
      <c r="F325" s="90"/>
      <c r="G325" s="9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25">
      <c r="A326" s="7"/>
      <c r="B326" s="89"/>
      <c r="C326" s="90"/>
      <c r="D326" s="90"/>
      <c r="E326" s="90"/>
      <c r="F326" s="90"/>
      <c r="G326" s="9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25">
      <c r="A327" s="7"/>
      <c r="B327" s="89"/>
      <c r="C327" s="90"/>
      <c r="D327" s="90"/>
      <c r="E327" s="90"/>
      <c r="F327" s="90"/>
      <c r="G327" s="9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25">
      <c r="A328" s="7"/>
      <c r="B328" s="89"/>
      <c r="C328" s="90"/>
      <c r="D328" s="90"/>
      <c r="E328" s="90"/>
      <c r="F328" s="90"/>
      <c r="G328" s="9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25">
      <c r="A329" s="7"/>
      <c r="B329" s="89"/>
      <c r="C329" s="90"/>
      <c r="D329" s="90"/>
      <c r="E329" s="90"/>
      <c r="F329" s="90"/>
      <c r="G329" s="9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25">
      <c r="A330" s="7"/>
      <c r="B330" s="89"/>
      <c r="C330" s="90"/>
      <c r="D330" s="90"/>
      <c r="E330" s="90"/>
      <c r="F330" s="90"/>
      <c r="G330" s="9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25">
      <c r="A331" s="7"/>
      <c r="B331" s="89"/>
      <c r="C331" s="90"/>
      <c r="D331" s="90"/>
      <c r="E331" s="90"/>
      <c r="F331" s="90"/>
      <c r="G331" s="9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25">
      <c r="A332" s="7"/>
      <c r="B332" s="89"/>
      <c r="C332" s="90"/>
      <c r="D332" s="90"/>
      <c r="E332" s="90"/>
      <c r="F332" s="90"/>
      <c r="G332" s="9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25">
      <c r="A333" s="7"/>
      <c r="B333" s="89"/>
      <c r="C333" s="90"/>
      <c r="D333" s="90"/>
      <c r="E333" s="90"/>
      <c r="F333" s="90"/>
      <c r="G333" s="9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25">
      <c r="A334" s="7"/>
      <c r="B334" s="89"/>
      <c r="C334" s="90"/>
      <c r="D334" s="90"/>
      <c r="E334" s="90"/>
      <c r="F334" s="90"/>
      <c r="G334" s="9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25">
      <c r="A335" s="7"/>
      <c r="B335" s="89"/>
      <c r="C335" s="90"/>
      <c r="D335" s="90"/>
      <c r="E335" s="90"/>
      <c r="F335" s="90"/>
      <c r="G335" s="9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25">
      <c r="A336" s="7"/>
      <c r="B336" s="89"/>
      <c r="C336" s="90"/>
      <c r="D336" s="90"/>
      <c r="E336" s="90"/>
      <c r="F336" s="90"/>
      <c r="G336" s="9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25">
      <c r="A337" s="7"/>
      <c r="B337" s="89"/>
      <c r="C337" s="90"/>
      <c r="D337" s="90"/>
      <c r="E337" s="90"/>
      <c r="F337" s="90"/>
      <c r="G337" s="9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25">
      <c r="A338" s="7"/>
      <c r="B338" s="89"/>
      <c r="C338" s="90"/>
      <c r="D338" s="90"/>
      <c r="E338" s="90"/>
      <c r="F338" s="90"/>
      <c r="G338" s="9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25">
      <c r="A339" s="7"/>
      <c r="B339" s="89"/>
      <c r="C339" s="90"/>
      <c r="D339" s="90"/>
      <c r="E339" s="90"/>
      <c r="F339" s="90"/>
      <c r="G339" s="9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25">
      <c r="A340" s="7"/>
      <c r="B340" s="89"/>
      <c r="C340" s="90"/>
      <c r="D340" s="90"/>
      <c r="E340" s="90"/>
      <c r="F340" s="90"/>
      <c r="G340" s="9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25">
      <c r="A341" s="7"/>
      <c r="B341" s="89"/>
      <c r="C341" s="90"/>
      <c r="D341" s="90"/>
      <c r="E341" s="90"/>
      <c r="F341" s="90"/>
      <c r="G341" s="9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25">
      <c r="A342" s="7"/>
      <c r="B342" s="89"/>
      <c r="C342" s="90"/>
      <c r="D342" s="90"/>
      <c r="E342" s="90"/>
      <c r="F342" s="90"/>
      <c r="G342" s="9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25">
      <c r="A343" s="7"/>
      <c r="B343" s="89"/>
      <c r="C343" s="90"/>
      <c r="D343" s="90"/>
      <c r="E343" s="90"/>
      <c r="F343" s="90"/>
      <c r="G343" s="9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25">
      <c r="A344" s="7"/>
      <c r="B344" s="89"/>
      <c r="C344" s="90"/>
      <c r="D344" s="90"/>
      <c r="E344" s="90"/>
      <c r="F344" s="90"/>
      <c r="G344" s="9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25">
      <c r="A345" s="7"/>
      <c r="B345" s="89"/>
      <c r="C345" s="90"/>
      <c r="D345" s="90"/>
      <c r="E345" s="90"/>
      <c r="F345" s="90"/>
      <c r="G345" s="9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25">
      <c r="A346" s="7"/>
      <c r="B346" s="89"/>
      <c r="C346" s="90"/>
      <c r="D346" s="90"/>
      <c r="E346" s="90"/>
      <c r="F346" s="90"/>
      <c r="G346" s="9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25">
      <c r="A347" s="7"/>
      <c r="B347" s="89"/>
      <c r="C347" s="90"/>
      <c r="D347" s="90"/>
      <c r="E347" s="90"/>
      <c r="F347" s="90"/>
      <c r="G347" s="9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25">
      <c r="A348" s="7"/>
      <c r="B348" s="89"/>
      <c r="C348" s="90"/>
      <c r="D348" s="90"/>
      <c r="E348" s="90"/>
      <c r="F348" s="90"/>
      <c r="G348" s="9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25">
      <c r="A349" s="7"/>
      <c r="B349" s="89"/>
      <c r="C349" s="90"/>
      <c r="D349" s="90"/>
      <c r="E349" s="90"/>
      <c r="F349" s="90"/>
      <c r="G349" s="9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25">
      <c r="A350" s="7"/>
      <c r="B350" s="89"/>
      <c r="C350" s="90"/>
      <c r="D350" s="90"/>
      <c r="E350" s="90"/>
      <c r="F350" s="90"/>
      <c r="G350" s="9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25">
      <c r="A351" s="7"/>
      <c r="B351" s="89"/>
      <c r="C351" s="90"/>
      <c r="D351" s="90"/>
      <c r="E351" s="90"/>
      <c r="F351" s="90"/>
      <c r="G351" s="9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25">
      <c r="A352" s="7"/>
      <c r="B352" s="89"/>
      <c r="C352" s="90"/>
      <c r="D352" s="90"/>
      <c r="E352" s="90"/>
      <c r="F352" s="90"/>
      <c r="G352" s="9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25">
      <c r="A353" s="7"/>
      <c r="B353" s="89"/>
      <c r="C353" s="90"/>
      <c r="D353" s="90"/>
      <c r="E353" s="90"/>
      <c r="F353" s="90"/>
      <c r="G353" s="9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25">
      <c r="A354" s="7"/>
      <c r="B354" s="89"/>
      <c r="C354" s="90"/>
      <c r="D354" s="90"/>
      <c r="E354" s="90"/>
      <c r="F354" s="90"/>
      <c r="G354" s="9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25">
      <c r="A355" s="7"/>
      <c r="B355" s="89"/>
      <c r="C355" s="90"/>
      <c r="D355" s="90"/>
      <c r="E355" s="90"/>
      <c r="F355" s="90"/>
      <c r="G355" s="9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25">
      <c r="A356" s="7"/>
      <c r="B356" s="89"/>
      <c r="C356" s="90"/>
      <c r="D356" s="90"/>
      <c r="E356" s="90"/>
      <c r="F356" s="90"/>
      <c r="G356" s="9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25">
      <c r="A357" s="7"/>
      <c r="B357" s="89"/>
      <c r="C357" s="90"/>
      <c r="D357" s="90"/>
      <c r="E357" s="90"/>
      <c r="F357" s="90"/>
      <c r="G357" s="9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25">
      <c r="A358" s="7"/>
      <c r="B358" s="89"/>
      <c r="C358" s="90"/>
      <c r="D358" s="90"/>
      <c r="E358" s="90"/>
      <c r="F358" s="90"/>
      <c r="G358" s="9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25">
      <c r="A359" s="7"/>
      <c r="B359" s="89"/>
      <c r="C359" s="90"/>
      <c r="D359" s="90"/>
      <c r="E359" s="90"/>
      <c r="F359" s="90"/>
      <c r="G359" s="9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25">
      <c r="A360" s="7"/>
      <c r="B360" s="89"/>
      <c r="C360" s="90"/>
      <c r="D360" s="90"/>
      <c r="E360" s="90"/>
      <c r="F360" s="90"/>
      <c r="G360" s="9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25">
      <c r="A361" s="7"/>
      <c r="B361" s="89"/>
      <c r="C361" s="90"/>
      <c r="D361" s="90"/>
      <c r="E361" s="90"/>
      <c r="F361" s="90"/>
      <c r="G361" s="9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25">
      <c r="A362" s="7"/>
      <c r="B362" s="89"/>
      <c r="C362" s="90"/>
      <c r="D362" s="90"/>
      <c r="E362" s="90"/>
      <c r="F362" s="90"/>
      <c r="G362" s="9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25">
      <c r="A363" s="7"/>
      <c r="B363" s="89"/>
      <c r="C363" s="90"/>
      <c r="D363" s="90"/>
      <c r="E363" s="90"/>
      <c r="F363" s="90"/>
      <c r="G363" s="9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25">
      <c r="A364" s="7"/>
      <c r="B364" s="89"/>
      <c r="C364" s="90"/>
      <c r="D364" s="90"/>
      <c r="E364" s="90"/>
      <c r="F364" s="90"/>
      <c r="G364" s="9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25">
      <c r="A365" s="7"/>
      <c r="B365" s="89"/>
      <c r="C365" s="90"/>
      <c r="D365" s="90"/>
      <c r="E365" s="90"/>
      <c r="F365" s="90"/>
      <c r="G365" s="9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25">
      <c r="A366" s="7"/>
      <c r="B366" s="89"/>
      <c r="C366" s="90"/>
      <c r="D366" s="90"/>
      <c r="E366" s="90"/>
      <c r="F366" s="90"/>
      <c r="G366" s="9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25">
      <c r="A367" s="7"/>
      <c r="B367" s="89"/>
      <c r="C367" s="90"/>
      <c r="D367" s="90"/>
      <c r="E367" s="90"/>
      <c r="F367" s="90"/>
      <c r="G367" s="9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25">
      <c r="A368" s="7"/>
      <c r="B368" s="89"/>
      <c r="C368" s="90"/>
      <c r="D368" s="90"/>
      <c r="E368" s="90"/>
      <c r="F368" s="90"/>
      <c r="G368" s="9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25">
      <c r="A369" s="7"/>
      <c r="B369" s="89"/>
      <c r="C369" s="90"/>
      <c r="D369" s="90"/>
      <c r="E369" s="90"/>
      <c r="F369" s="90"/>
      <c r="G369" s="9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25">
      <c r="A370" s="7"/>
      <c r="B370" s="89"/>
      <c r="C370" s="90"/>
      <c r="D370" s="90"/>
      <c r="E370" s="90"/>
      <c r="F370" s="90"/>
      <c r="G370" s="9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25">
      <c r="A371" s="7"/>
      <c r="B371" s="89"/>
      <c r="C371" s="90"/>
      <c r="D371" s="90"/>
      <c r="E371" s="90"/>
      <c r="F371" s="90"/>
      <c r="G371" s="9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25">
      <c r="A372" s="7"/>
      <c r="B372" s="89"/>
      <c r="C372" s="90"/>
      <c r="D372" s="90"/>
      <c r="E372" s="90"/>
      <c r="F372" s="90"/>
      <c r="G372" s="9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25">
      <c r="A373" s="7"/>
      <c r="B373" s="89"/>
      <c r="C373" s="90"/>
      <c r="D373" s="90"/>
      <c r="E373" s="90"/>
      <c r="F373" s="90"/>
      <c r="G373" s="9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25">
      <c r="A374" s="7"/>
      <c r="B374" s="89"/>
      <c r="C374" s="90"/>
      <c r="D374" s="90"/>
      <c r="E374" s="90"/>
      <c r="F374" s="90"/>
      <c r="G374" s="9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25">
      <c r="A375" s="7"/>
      <c r="B375" s="89"/>
      <c r="C375" s="90"/>
      <c r="D375" s="90"/>
      <c r="E375" s="90"/>
      <c r="F375" s="90"/>
      <c r="G375" s="9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25">
      <c r="A376" s="7"/>
      <c r="B376" s="89"/>
      <c r="C376" s="90"/>
      <c r="D376" s="90"/>
      <c r="E376" s="90"/>
      <c r="F376" s="90"/>
      <c r="G376" s="9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25">
      <c r="A377" s="7"/>
      <c r="B377" s="89"/>
      <c r="C377" s="90"/>
      <c r="D377" s="90"/>
      <c r="E377" s="90"/>
      <c r="F377" s="90"/>
      <c r="G377" s="9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25">
      <c r="A378" s="7"/>
      <c r="B378" s="89"/>
      <c r="C378" s="90"/>
      <c r="D378" s="90"/>
      <c r="E378" s="90"/>
      <c r="F378" s="90"/>
      <c r="G378" s="9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25">
      <c r="A379" s="7"/>
      <c r="B379" s="89"/>
      <c r="C379" s="90"/>
      <c r="D379" s="90"/>
      <c r="E379" s="90"/>
      <c r="F379" s="90"/>
      <c r="G379" s="9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25">
      <c r="A380" s="7"/>
      <c r="B380" s="89"/>
      <c r="C380" s="90"/>
      <c r="D380" s="90"/>
      <c r="E380" s="90"/>
      <c r="F380" s="90"/>
      <c r="G380" s="9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25">
      <c r="A381" s="7"/>
      <c r="B381" s="89"/>
      <c r="C381" s="90"/>
      <c r="D381" s="90"/>
      <c r="E381" s="90"/>
      <c r="F381" s="90"/>
      <c r="G381" s="9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25">
      <c r="A382" s="7"/>
      <c r="B382" s="89"/>
      <c r="C382" s="90"/>
      <c r="D382" s="90"/>
      <c r="E382" s="90"/>
      <c r="F382" s="90"/>
      <c r="G382" s="9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25">
      <c r="A383" s="7"/>
      <c r="B383" s="89"/>
      <c r="C383" s="90"/>
      <c r="D383" s="90"/>
      <c r="E383" s="90"/>
      <c r="F383" s="90"/>
      <c r="G383" s="9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25">
      <c r="A384" s="7"/>
      <c r="B384" s="89"/>
      <c r="C384" s="90"/>
      <c r="D384" s="90"/>
      <c r="E384" s="90"/>
      <c r="F384" s="90"/>
      <c r="G384" s="9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25">
      <c r="A385" s="7"/>
      <c r="B385" s="89"/>
      <c r="C385" s="90"/>
      <c r="D385" s="90"/>
      <c r="E385" s="90"/>
      <c r="F385" s="90"/>
      <c r="G385" s="9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25">
      <c r="A386" s="7"/>
      <c r="B386" s="89"/>
      <c r="C386" s="90"/>
      <c r="D386" s="90"/>
      <c r="E386" s="90"/>
      <c r="F386" s="90"/>
      <c r="G386" s="9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25">
      <c r="A387" s="7"/>
      <c r="B387" s="89"/>
      <c r="C387" s="90"/>
      <c r="D387" s="90"/>
      <c r="E387" s="90"/>
      <c r="F387" s="90"/>
      <c r="G387" s="9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25">
      <c r="A388" s="7"/>
      <c r="B388" s="89"/>
      <c r="C388" s="90"/>
      <c r="D388" s="90"/>
      <c r="E388" s="90"/>
      <c r="F388" s="90"/>
      <c r="G388" s="9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25">
      <c r="A389" s="7"/>
      <c r="B389" s="89"/>
      <c r="C389" s="90"/>
      <c r="D389" s="90"/>
      <c r="E389" s="90"/>
      <c r="F389" s="90"/>
      <c r="G389" s="9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25">
      <c r="A390" s="7"/>
      <c r="B390" s="89"/>
      <c r="C390" s="90"/>
      <c r="D390" s="90"/>
      <c r="E390" s="90"/>
      <c r="F390" s="90"/>
      <c r="G390" s="9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25">
      <c r="A391" s="7"/>
      <c r="B391" s="89"/>
      <c r="C391" s="90"/>
      <c r="D391" s="90"/>
      <c r="E391" s="90"/>
      <c r="F391" s="90"/>
      <c r="G391" s="9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25">
      <c r="A392" s="7"/>
      <c r="B392" s="89"/>
      <c r="C392" s="90"/>
      <c r="D392" s="90"/>
      <c r="E392" s="90"/>
      <c r="F392" s="90"/>
      <c r="G392" s="9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25">
      <c r="A393" s="7"/>
      <c r="B393" s="89"/>
      <c r="C393" s="90"/>
      <c r="D393" s="90"/>
      <c r="E393" s="90"/>
      <c r="F393" s="90"/>
      <c r="G393" s="9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25">
      <c r="A394" s="7"/>
      <c r="B394" s="89"/>
      <c r="C394" s="90"/>
      <c r="D394" s="90"/>
      <c r="E394" s="90"/>
      <c r="F394" s="90"/>
      <c r="G394" s="9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25">
      <c r="A395" s="7"/>
      <c r="B395" s="89"/>
      <c r="C395" s="90"/>
      <c r="D395" s="90"/>
      <c r="E395" s="90"/>
      <c r="F395" s="90"/>
      <c r="G395" s="9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25">
      <c r="A396" s="7"/>
      <c r="B396" s="89"/>
      <c r="C396" s="90"/>
      <c r="D396" s="90"/>
      <c r="E396" s="90"/>
      <c r="F396" s="90"/>
      <c r="G396" s="9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25">
      <c r="A397" s="7"/>
      <c r="B397" s="89"/>
      <c r="C397" s="90"/>
      <c r="D397" s="90"/>
      <c r="E397" s="90"/>
      <c r="F397" s="90"/>
      <c r="G397" s="9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25">
      <c r="A398" s="7"/>
      <c r="B398" s="89"/>
      <c r="C398" s="90"/>
      <c r="D398" s="90"/>
      <c r="E398" s="90"/>
      <c r="F398" s="90"/>
      <c r="G398" s="9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25">
      <c r="A399" s="7"/>
      <c r="B399" s="89"/>
      <c r="C399" s="90"/>
      <c r="D399" s="90"/>
      <c r="E399" s="90"/>
      <c r="F399" s="90"/>
      <c r="G399" s="9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25">
      <c r="A400" s="7"/>
      <c r="B400" s="89"/>
      <c r="C400" s="90"/>
      <c r="D400" s="90"/>
      <c r="E400" s="90"/>
      <c r="F400" s="90"/>
      <c r="G400" s="9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25">
      <c r="A401" s="7"/>
      <c r="B401" s="89"/>
      <c r="C401" s="90"/>
      <c r="D401" s="90"/>
      <c r="E401" s="90"/>
      <c r="F401" s="90"/>
      <c r="G401" s="9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25">
      <c r="A402" s="7"/>
      <c r="B402" s="89"/>
      <c r="C402" s="90"/>
      <c r="D402" s="90"/>
      <c r="E402" s="90"/>
      <c r="F402" s="90"/>
      <c r="G402" s="9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25">
      <c r="A403" s="7"/>
      <c r="B403" s="89"/>
      <c r="C403" s="90"/>
      <c r="D403" s="90"/>
      <c r="E403" s="90"/>
      <c r="F403" s="90"/>
      <c r="G403" s="9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25">
      <c r="A404" s="7"/>
      <c r="B404" s="89"/>
      <c r="C404" s="90"/>
      <c r="D404" s="90"/>
      <c r="E404" s="90"/>
      <c r="F404" s="90"/>
      <c r="G404" s="9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25">
      <c r="A405" s="7"/>
      <c r="B405" s="89"/>
      <c r="C405" s="90"/>
      <c r="D405" s="90"/>
      <c r="E405" s="90"/>
      <c r="F405" s="90"/>
      <c r="G405" s="9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25">
      <c r="A406" s="7"/>
      <c r="B406" s="89"/>
      <c r="C406" s="90"/>
      <c r="D406" s="90"/>
      <c r="E406" s="90"/>
      <c r="F406" s="90"/>
      <c r="G406" s="9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25">
      <c r="A407" s="7"/>
      <c r="B407" s="89"/>
      <c r="C407" s="90"/>
      <c r="D407" s="90"/>
      <c r="E407" s="90"/>
      <c r="F407" s="90"/>
      <c r="G407" s="9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25">
      <c r="A408" s="7"/>
      <c r="B408" s="89"/>
      <c r="C408" s="90"/>
      <c r="D408" s="90"/>
      <c r="E408" s="90"/>
      <c r="F408" s="90"/>
      <c r="G408" s="9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25">
      <c r="A409" s="7"/>
      <c r="B409" s="89"/>
      <c r="C409" s="90"/>
      <c r="D409" s="90"/>
      <c r="E409" s="90"/>
      <c r="F409" s="90"/>
      <c r="G409" s="9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25">
      <c r="A410" s="7"/>
      <c r="B410" s="89"/>
      <c r="C410" s="90"/>
      <c r="D410" s="90"/>
      <c r="E410" s="90"/>
      <c r="F410" s="90"/>
      <c r="G410" s="9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25">
      <c r="A411" s="7"/>
      <c r="B411" s="89"/>
      <c r="C411" s="90"/>
      <c r="D411" s="90"/>
      <c r="E411" s="90"/>
      <c r="F411" s="90"/>
      <c r="G411" s="9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25">
      <c r="A412" s="7"/>
      <c r="B412" s="89"/>
      <c r="C412" s="90"/>
      <c r="D412" s="90"/>
      <c r="E412" s="90"/>
      <c r="F412" s="90"/>
      <c r="G412" s="9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25">
      <c r="A413" s="7"/>
      <c r="B413" s="89"/>
      <c r="C413" s="90"/>
      <c r="D413" s="90"/>
      <c r="E413" s="90"/>
      <c r="F413" s="90"/>
      <c r="G413" s="9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25">
      <c r="A414" s="7"/>
      <c r="B414" s="89"/>
      <c r="C414" s="90"/>
      <c r="D414" s="90"/>
      <c r="E414" s="90"/>
      <c r="F414" s="90"/>
      <c r="G414" s="9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25">
      <c r="A415" s="7"/>
      <c r="B415" s="89"/>
      <c r="C415" s="90"/>
      <c r="D415" s="90"/>
      <c r="E415" s="90"/>
      <c r="F415" s="90"/>
      <c r="G415" s="9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25">
      <c r="A416" s="7"/>
      <c r="B416" s="89"/>
      <c r="C416" s="90"/>
      <c r="D416" s="90"/>
      <c r="E416" s="90"/>
      <c r="F416" s="90"/>
      <c r="G416" s="9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25">
      <c r="A417" s="7"/>
      <c r="B417" s="89"/>
      <c r="C417" s="90"/>
      <c r="D417" s="90"/>
      <c r="E417" s="90"/>
      <c r="F417" s="90"/>
      <c r="G417" s="9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25">
      <c r="A418" s="7"/>
      <c r="B418" s="89"/>
      <c r="C418" s="90"/>
      <c r="D418" s="90"/>
      <c r="E418" s="90"/>
      <c r="F418" s="90"/>
      <c r="G418" s="9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25">
      <c r="A419" s="7"/>
      <c r="B419" s="89"/>
      <c r="C419" s="90"/>
      <c r="D419" s="90"/>
      <c r="E419" s="90"/>
      <c r="F419" s="90"/>
      <c r="G419" s="9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25">
      <c r="A420" s="7"/>
      <c r="B420" s="89"/>
      <c r="C420" s="90"/>
      <c r="D420" s="90"/>
      <c r="E420" s="90"/>
      <c r="F420" s="90"/>
      <c r="G420" s="9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25">
      <c r="A421" s="7"/>
      <c r="B421" s="89"/>
      <c r="C421" s="90"/>
      <c r="D421" s="90"/>
      <c r="E421" s="90"/>
      <c r="F421" s="90"/>
      <c r="G421" s="9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25">
      <c r="A422" s="7"/>
      <c r="B422" s="89"/>
      <c r="C422" s="90"/>
      <c r="D422" s="90"/>
      <c r="E422" s="90"/>
      <c r="F422" s="90"/>
      <c r="G422" s="9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25">
      <c r="A423" s="7"/>
      <c r="B423" s="89"/>
      <c r="C423" s="90"/>
      <c r="D423" s="90"/>
      <c r="E423" s="90"/>
      <c r="F423" s="90"/>
      <c r="G423" s="9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25">
      <c r="A424" s="7"/>
      <c r="B424" s="89"/>
      <c r="C424" s="90"/>
      <c r="D424" s="90"/>
      <c r="E424" s="90"/>
      <c r="F424" s="90"/>
      <c r="G424" s="9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25">
      <c r="A425" s="7"/>
      <c r="B425" s="89"/>
      <c r="C425" s="90"/>
      <c r="D425" s="90"/>
      <c r="E425" s="90"/>
      <c r="F425" s="90"/>
      <c r="G425" s="9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25">
      <c r="A426" s="7"/>
      <c r="B426" s="89"/>
      <c r="C426" s="90"/>
      <c r="D426" s="90"/>
      <c r="E426" s="90"/>
      <c r="F426" s="90"/>
      <c r="G426" s="9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25">
      <c r="A427" s="7"/>
      <c r="B427" s="89"/>
      <c r="C427" s="90"/>
      <c r="D427" s="90"/>
      <c r="E427" s="90"/>
      <c r="F427" s="90"/>
      <c r="G427" s="9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25">
      <c r="A428" s="7"/>
      <c r="B428" s="89"/>
      <c r="C428" s="90"/>
      <c r="D428" s="90"/>
      <c r="E428" s="90"/>
      <c r="F428" s="90"/>
      <c r="G428" s="9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25">
      <c r="A429" s="7"/>
      <c r="B429" s="89"/>
      <c r="C429" s="90"/>
      <c r="D429" s="90"/>
      <c r="E429" s="90"/>
      <c r="F429" s="90"/>
      <c r="G429" s="9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25">
      <c r="A430" s="7"/>
      <c r="B430" s="89"/>
      <c r="C430" s="90"/>
      <c r="D430" s="90"/>
      <c r="E430" s="90"/>
      <c r="F430" s="90"/>
      <c r="G430" s="9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25">
      <c r="A431" s="7"/>
      <c r="B431" s="89"/>
      <c r="C431" s="90"/>
      <c r="D431" s="90"/>
      <c r="E431" s="90"/>
      <c r="F431" s="90"/>
      <c r="G431" s="9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25">
      <c r="A432" s="7"/>
      <c r="B432" s="89"/>
      <c r="C432" s="90"/>
      <c r="D432" s="90"/>
      <c r="E432" s="90"/>
      <c r="F432" s="90"/>
      <c r="G432" s="9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25">
      <c r="A433" s="7"/>
      <c r="B433" s="89"/>
      <c r="C433" s="90"/>
      <c r="D433" s="90"/>
      <c r="E433" s="90"/>
      <c r="F433" s="90"/>
      <c r="G433" s="9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25">
      <c r="A434" s="7"/>
      <c r="B434" s="89"/>
      <c r="C434" s="90"/>
      <c r="D434" s="90"/>
      <c r="E434" s="90"/>
      <c r="F434" s="90"/>
      <c r="G434" s="9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25">
      <c r="A435" s="7"/>
      <c r="B435" s="89"/>
      <c r="C435" s="90"/>
      <c r="D435" s="90"/>
      <c r="E435" s="90"/>
      <c r="F435" s="90"/>
      <c r="G435" s="9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25">
      <c r="A436" s="7"/>
      <c r="B436" s="89"/>
      <c r="C436" s="90"/>
      <c r="D436" s="90"/>
      <c r="E436" s="90"/>
      <c r="F436" s="90"/>
      <c r="G436" s="9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25">
      <c r="A437" s="7"/>
      <c r="B437" s="89"/>
      <c r="C437" s="90"/>
      <c r="D437" s="90"/>
      <c r="E437" s="90"/>
      <c r="F437" s="90"/>
      <c r="G437" s="9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25">
      <c r="A438" s="7"/>
      <c r="B438" s="89"/>
      <c r="C438" s="90"/>
      <c r="D438" s="90"/>
      <c r="E438" s="90"/>
      <c r="F438" s="90"/>
      <c r="G438" s="9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25">
      <c r="A439" s="7"/>
      <c r="B439" s="89"/>
      <c r="C439" s="90"/>
      <c r="D439" s="90"/>
      <c r="E439" s="90"/>
      <c r="F439" s="90"/>
      <c r="G439" s="9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25">
      <c r="A440" s="7"/>
      <c r="B440" s="89"/>
      <c r="C440" s="90"/>
      <c r="D440" s="90"/>
      <c r="E440" s="90"/>
      <c r="F440" s="90"/>
      <c r="G440" s="9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25">
      <c r="A441" s="7"/>
      <c r="B441" s="89"/>
      <c r="C441" s="90"/>
      <c r="D441" s="90"/>
      <c r="E441" s="90"/>
      <c r="F441" s="90"/>
      <c r="G441" s="9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25">
      <c r="A442" s="7"/>
      <c r="B442" s="89"/>
      <c r="C442" s="90"/>
      <c r="D442" s="90"/>
      <c r="E442" s="90"/>
      <c r="F442" s="90"/>
      <c r="G442" s="9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25">
      <c r="A443" s="7"/>
      <c r="B443" s="89"/>
      <c r="C443" s="90"/>
      <c r="D443" s="90"/>
      <c r="E443" s="90"/>
      <c r="F443" s="90"/>
      <c r="G443" s="9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25">
      <c r="A444" s="7"/>
      <c r="B444" s="89"/>
      <c r="C444" s="90"/>
      <c r="D444" s="90"/>
      <c r="E444" s="90"/>
      <c r="F444" s="90"/>
      <c r="G444" s="9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25">
      <c r="A445" s="7"/>
      <c r="B445" s="89"/>
      <c r="C445" s="90"/>
      <c r="D445" s="90"/>
      <c r="E445" s="90"/>
      <c r="F445" s="90"/>
      <c r="G445" s="9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25">
      <c r="A446" s="7"/>
      <c r="B446" s="89"/>
      <c r="C446" s="90"/>
      <c r="D446" s="90"/>
      <c r="E446" s="90"/>
      <c r="F446" s="90"/>
      <c r="G446" s="9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25">
      <c r="A447" s="7"/>
      <c r="B447" s="89"/>
      <c r="C447" s="90"/>
      <c r="D447" s="90"/>
      <c r="E447" s="90"/>
      <c r="F447" s="90"/>
      <c r="G447" s="9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25">
      <c r="A448" s="7"/>
      <c r="B448" s="89"/>
      <c r="C448" s="90"/>
      <c r="D448" s="90"/>
      <c r="E448" s="90"/>
      <c r="F448" s="90"/>
      <c r="G448" s="9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25">
      <c r="A449" s="7"/>
      <c r="B449" s="89"/>
      <c r="C449" s="90"/>
      <c r="D449" s="90"/>
      <c r="E449" s="90"/>
      <c r="F449" s="90"/>
      <c r="G449" s="9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25">
      <c r="A450" s="7"/>
      <c r="B450" s="89"/>
      <c r="C450" s="90"/>
      <c r="D450" s="90"/>
      <c r="E450" s="90"/>
      <c r="F450" s="90"/>
      <c r="G450" s="9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25">
      <c r="A451" s="7"/>
      <c r="B451" s="89"/>
      <c r="C451" s="90"/>
      <c r="D451" s="90"/>
      <c r="E451" s="90"/>
      <c r="F451" s="90"/>
      <c r="G451" s="9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25">
      <c r="A452" s="7"/>
      <c r="B452" s="89"/>
      <c r="C452" s="90"/>
      <c r="D452" s="90"/>
      <c r="E452" s="90"/>
      <c r="F452" s="90"/>
      <c r="G452" s="9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25">
      <c r="A453" s="7"/>
      <c r="B453" s="89"/>
      <c r="C453" s="90"/>
      <c r="D453" s="90"/>
      <c r="E453" s="90"/>
      <c r="F453" s="90"/>
      <c r="G453" s="9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25">
      <c r="A454" s="7"/>
      <c r="B454" s="89"/>
      <c r="C454" s="90"/>
      <c r="D454" s="90"/>
      <c r="E454" s="90"/>
      <c r="F454" s="90"/>
      <c r="G454" s="9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25">
      <c r="A455" s="7"/>
      <c r="B455" s="89"/>
      <c r="C455" s="90"/>
      <c r="D455" s="90"/>
      <c r="E455" s="90"/>
      <c r="F455" s="90"/>
      <c r="G455" s="9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25">
      <c r="A456" s="7"/>
      <c r="B456" s="89"/>
      <c r="C456" s="90"/>
      <c r="D456" s="90"/>
      <c r="E456" s="90"/>
      <c r="F456" s="90"/>
      <c r="G456" s="9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25">
      <c r="A457" s="7"/>
      <c r="B457" s="89"/>
      <c r="C457" s="90"/>
      <c r="D457" s="90"/>
      <c r="E457" s="90"/>
      <c r="F457" s="90"/>
      <c r="G457" s="9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25">
      <c r="A458" s="7"/>
      <c r="B458" s="89"/>
      <c r="C458" s="90"/>
      <c r="D458" s="90"/>
      <c r="E458" s="90"/>
      <c r="F458" s="90"/>
      <c r="G458" s="9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25">
      <c r="A459" s="7"/>
      <c r="B459" s="89"/>
      <c r="C459" s="90"/>
      <c r="D459" s="90"/>
      <c r="E459" s="90"/>
      <c r="F459" s="90"/>
      <c r="G459" s="9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25">
      <c r="A460" s="7"/>
      <c r="B460" s="89"/>
      <c r="C460" s="90"/>
      <c r="D460" s="90"/>
      <c r="E460" s="90"/>
      <c r="F460" s="90"/>
      <c r="G460" s="9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25">
      <c r="A461" s="7"/>
      <c r="B461" s="89"/>
      <c r="C461" s="90"/>
      <c r="D461" s="90"/>
      <c r="E461" s="90"/>
      <c r="F461" s="90"/>
      <c r="G461" s="9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25">
      <c r="A462" s="7"/>
      <c r="B462" s="89"/>
      <c r="C462" s="90"/>
      <c r="D462" s="90"/>
      <c r="E462" s="90"/>
      <c r="F462" s="90"/>
      <c r="G462" s="9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25">
      <c r="A463" s="7"/>
      <c r="B463" s="89"/>
      <c r="C463" s="90"/>
      <c r="D463" s="90"/>
      <c r="E463" s="90"/>
      <c r="F463" s="90"/>
      <c r="G463" s="9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25">
      <c r="A464" s="7"/>
      <c r="B464" s="89"/>
      <c r="C464" s="90"/>
      <c r="D464" s="90"/>
      <c r="E464" s="90"/>
      <c r="F464" s="90"/>
      <c r="G464" s="9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25">
      <c r="A465" s="7"/>
      <c r="B465" s="89"/>
      <c r="C465" s="90"/>
      <c r="D465" s="90"/>
      <c r="E465" s="90"/>
      <c r="F465" s="90"/>
      <c r="G465" s="9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25">
      <c r="A466" s="7"/>
      <c r="B466" s="89"/>
      <c r="C466" s="90"/>
      <c r="D466" s="90"/>
      <c r="E466" s="90"/>
      <c r="F466" s="90"/>
      <c r="G466" s="9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25">
      <c r="A467" s="7"/>
      <c r="B467" s="89"/>
      <c r="C467" s="90"/>
      <c r="D467" s="90"/>
      <c r="E467" s="90"/>
      <c r="F467" s="90"/>
      <c r="G467" s="9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25">
      <c r="A468" s="7"/>
      <c r="B468" s="89"/>
      <c r="C468" s="90"/>
      <c r="D468" s="90"/>
      <c r="E468" s="90"/>
      <c r="F468" s="90"/>
      <c r="G468" s="9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25">
      <c r="A469" s="7"/>
      <c r="B469" s="89"/>
      <c r="C469" s="90"/>
      <c r="D469" s="90"/>
      <c r="E469" s="90"/>
      <c r="F469" s="90"/>
      <c r="G469" s="9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25">
      <c r="A470" s="7"/>
      <c r="B470" s="89"/>
      <c r="C470" s="90"/>
      <c r="D470" s="90"/>
      <c r="E470" s="90"/>
      <c r="F470" s="90"/>
      <c r="G470" s="9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25">
      <c r="A471" s="7"/>
      <c r="B471" s="89"/>
      <c r="C471" s="90"/>
      <c r="D471" s="90"/>
      <c r="E471" s="90"/>
      <c r="F471" s="90"/>
      <c r="G471" s="9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25">
      <c r="A472" s="7"/>
      <c r="B472" s="89"/>
      <c r="C472" s="90"/>
      <c r="D472" s="90"/>
      <c r="E472" s="90"/>
      <c r="F472" s="90"/>
      <c r="G472" s="9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25">
      <c r="A473" s="7"/>
      <c r="B473" s="89"/>
      <c r="C473" s="90"/>
      <c r="D473" s="90"/>
      <c r="E473" s="90"/>
      <c r="F473" s="90"/>
      <c r="G473" s="9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25">
      <c r="A474" s="7"/>
      <c r="B474" s="89"/>
      <c r="C474" s="90"/>
      <c r="D474" s="90"/>
      <c r="E474" s="90"/>
      <c r="F474" s="90"/>
      <c r="G474" s="9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25">
      <c r="A475" s="7"/>
      <c r="B475" s="89"/>
      <c r="C475" s="90"/>
      <c r="D475" s="90"/>
      <c r="E475" s="90"/>
      <c r="F475" s="90"/>
      <c r="G475" s="9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25">
      <c r="A476" s="7"/>
      <c r="B476" s="89"/>
      <c r="C476" s="90"/>
      <c r="D476" s="90"/>
      <c r="E476" s="90"/>
      <c r="F476" s="90"/>
      <c r="G476" s="9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25">
      <c r="A477" s="7"/>
      <c r="B477" s="89"/>
      <c r="C477" s="90"/>
      <c r="D477" s="90"/>
      <c r="E477" s="90"/>
      <c r="F477" s="90"/>
      <c r="G477" s="9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25">
      <c r="A478" s="7"/>
      <c r="B478" s="89"/>
      <c r="C478" s="90"/>
      <c r="D478" s="90"/>
      <c r="E478" s="90"/>
      <c r="F478" s="90"/>
      <c r="G478" s="9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25">
      <c r="A479" s="7"/>
      <c r="B479" s="89"/>
      <c r="C479" s="90"/>
      <c r="D479" s="90"/>
      <c r="E479" s="90"/>
      <c r="F479" s="90"/>
      <c r="G479" s="9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25">
      <c r="A480" s="7"/>
      <c r="B480" s="89"/>
      <c r="C480" s="90"/>
      <c r="D480" s="90"/>
      <c r="E480" s="90"/>
      <c r="F480" s="90"/>
      <c r="G480" s="9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25">
      <c r="A481" s="7"/>
      <c r="B481" s="89"/>
      <c r="C481" s="90"/>
      <c r="D481" s="90"/>
      <c r="E481" s="90"/>
      <c r="F481" s="90"/>
      <c r="G481" s="9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25">
      <c r="A482" s="7"/>
      <c r="B482" s="89"/>
      <c r="C482" s="90"/>
      <c r="D482" s="90"/>
      <c r="E482" s="90"/>
      <c r="F482" s="90"/>
      <c r="G482" s="9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25">
      <c r="A483" s="7"/>
      <c r="B483" s="89"/>
      <c r="C483" s="90"/>
      <c r="D483" s="90"/>
      <c r="E483" s="90"/>
      <c r="F483" s="90"/>
      <c r="G483" s="9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25">
      <c r="A484" s="7"/>
      <c r="B484" s="89"/>
      <c r="C484" s="90"/>
      <c r="D484" s="90"/>
      <c r="E484" s="90"/>
      <c r="F484" s="90"/>
      <c r="G484" s="9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25">
      <c r="A485" s="7"/>
      <c r="B485" s="89"/>
      <c r="C485" s="90"/>
      <c r="D485" s="90"/>
      <c r="E485" s="90"/>
      <c r="F485" s="90"/>
      <c r="G485" s="9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25">
      <c r="A486" s="7"/>
      <c r="B486" s="89"/>
      <c r="C486" s="90"/>
      <c r="D486" s="90"/>
      <c r="E486" s="90"/>
      <c r="F486" s="90"/>
      <c r="G486" s="9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25">
      <c r="A487" s="7"/>
      <c r="B487" s="89"/>
      <c r="C487" s="90"/>
      <c r="D487" s="90"/>
      <c r="E487" s="90"/>
      <c r="F487" s="90"/>
      <c r="G487" s="9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25">
      <c r="A488" s="7"/>
      <c r="B488" s="89"/>
      <c r="C488" s="90"/>
      <c r="D488" s="90"/>
      <c r="E488" s="90"/>
      <c r="F488" s="90"/>
      <c r="G488" s="9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25">
      <c r="A489" s="7"/>
      <c r="B489" s="89"/>
      <c r="C489" s="90"/>
      <c r="D489" s="90"/>
      <c r="E489" s="90"/>
      <c r="F489" s="90"/>
      <c r="G489" s="9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25">
      <c r="A490" s="7"/>
      <c r="B490" s="89"/>
      <c r="C490" s="90"/>
      <c r="D490" s="90"/>
      <c r="E490" s="90"/>
      <c r="F490" s="90"/>
      <c r="G490" s="9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25">
      <c r="A491" s="7"/>
      <c r="B491" s="89"/>
      <c r="C491" s="90"/>
      <c r="D491" s="90"/>
      <c r="E491" s="90"/>
      <c r="F491" s="90"/>
      <c r="G491" s="9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25">
      <c r="A492" s="7"/>
      <c r="B492" s="89"/>
      <c r="C492" s="90"/>
      <c r="D492" s="90"/>
      <c r="E492" s="90"/>
      <c r="F492" s="90"/>
      <c r="G492" s="9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25">
      <c r="A493" s="7"/>
      <c r="B493" s="89"/>
      <c r="C493" s="90"/>
      <c r="D493" s="90"/>
      <c r="E493" s="90"/>
      <c r="F493" s="90"/>
      <c r="G493" s="9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25">
      <c r="A494" s="7"/>
      <c r="B494" s="89"/>
      <c r="C494" s="90"/>
      <c r="D494" s="90"/>
      <c r="E494" s="90"/>
      <c r="F494" s="90"/>
      <c r="G494" s="9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25">
      <c r="A495" s="7"/>
      <c r="B495" s="89"/>
      <c r="C495" s="90"/>
      <c r="D495" s="90"/>
      <c r="E495" s="90"/>
      <c r="F495" s="90"/>
      <c r="G495" s="9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25">
      <c r="A496" s="7"/>
      <c r="B496" s="89"/>
      <c r="C496" s="90"/>
      <c r="D496" s="90"/>
      <c r="E496" s="90"/>
      <c r="F496" s="90"/>
      <c r="G496" s="9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25">
      <c r="A497" s="7"/>
      <c r="B497" s="89"/>
      <c r="C497" s="90"/>
      <c r="D497" s="90"/>
      <c r="E497" s="90"/>
      <c r="F497" s="90"/>
      <c r="G497" s="9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25">
      <c r="A498" s="7"/>
      <c r="B498" s="89"/>
      <c r="C498" s="90"/>
      <c r="D498" s="90"/>
      <c r="E498" s="90"/>
      <c r="F498" s="90"/>
      <c r="G498" s="9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25">
      <c r="A499" s="7"/>
      <c r="B499" s="89"/>
      <c r="C499" s="90"/>
      <c r="D499" s="90"/>
      <c r="E499" s="90"/>
      <c r="F499" s="90"/>
      <c r="G499" s="9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25">
      <c r="A500" s="7"/>
      <c r="B500" s="89"/>
      <c r="C500" s="90"/>
      <c r="D500" s="90"/>
      <c r="E500" s="90"/>
      <c r="F500" s="90"/>
      <c r="G500" s="9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25">
      <c r="A501" s="7"/>
      <c r="B501" s="89"/>
      <c r="C501" s="90"/>
      <c r="D501" s="90"/>
      <c r="E501" s="90"/>
      <c r="F501" s="90"/>
      <c r="G501" s="9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25">
      <c r="A502" s="7"/>
      <c r="B502" s="89"/>
      <c r="C502" s="90"/>
      <c r="D502" s="90"/>
      <c r="E502" s="90"/>
      <c r="F502" s="90"/>
      <c r="G502" s="9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25">
      <c r="A503" s="7"/>
      <c r="B503" s="89"/>
      <c r="C503" s="90"/>
      <c r="D503" s="90"/>
      <c r="E503" s="90"/>
      <c r="F503" s="90"/>
      <c r="G503" s="9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25">
      <c r="A504" s="7"/>
      <c r="B504" s="89"/>
      <c r="C504" s="90"/>
      <c r="D504" s="90"/>
      <c r="E504" s="90"/>
      <c r="F504" s="90"/>
      <c r="G504" s="9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25">
      <c r="A505" s="7"/>
      <c r="B505" s="89"/>
      <c r="C505" s="90"/>
      <c r="D505" s="90"/>
      <c r="E505" s="90"/>
      <c r="F505" s="90"/>
      <c r="G505" s="9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25">
      <c r="A506" s="7"/>
      <c r="B506" s="89"/>
      <c r="C506" s="90"/>
      <c r="D506" s="90"/>
      <c r="E506" s="90"/>
      <c r="F506" s="90"/>
      <c r="G506" s="9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25">
      <c r="A507" s="7"/>
      <c r="B507" s="89"/>
      <c r="C507" s="90"/>
      <c r="D507" s="90"/>
      <c r="E507" s="90"/>
      <c r="F507" s="90"/>
      <c r="G507" s="9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25">
      <c r="A508" s="7"/>
      <c r="B508" s="89"/>
      <c r="C508" s="90"/>
      <c r="D508" s="90"/>
      <c r="E508" s="90"/>
      <c r="F508" s="90"/>
      <c r="G508" s="9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25">
      <c r="A509" s="7"/>
      <c r="B509" s="89"/>
      <c r="C509" s="90"/>
      <c r="D509" s="90"/>
      <c r="E509" s="90"/>
      <c r="F509" s="90"/>
      <c r="G509" s="9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25">
      <c r="A510" s="7"/>
      <c r="B510" s="89"/>
      <c r="C510" s="90"/>
      <c r="D510" s="90"/>
      <c r="E510" s="90"/>
      <c r="F510" s="90"/>
      <c r="G510" s="9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25">
      <c r="A511" s="7"/>
      <c r="B511" s="89"/>
      <c r="C511" s="90"/>
      <c r="D511" s="90"/>
      <c r="E511" s="90"/>
      <c r="F511" s="90"/>
      <c r="G511" s="9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25">
      <c r="A512" s="7"/>
      <c r="B512" s="89"/>
      <c r="C512" s="90"/>
      <c r="D512" s="90"/>
      <c r="E512" s="90"/>
      <c r="F512" s="90"/>
      <c r="G512" s="9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25">
      <c r="A513" s="7"/>
      <c r="B513" s="89"/>
      <c r="C513" s="90"/>
      <c r="D513" s="90"/>
      <c r="E513" s="90"/>
      <c r="F513" s="90"/>
      <c r="G513" s="9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25">
      <c r="A514" s="7"/>
      <c r="B514" s="89"/>
      <c r="C514" s="90"/>
      <c r="D514" s="90"/>
      <c r="E514" s="90"/>
      <c r="F514" s="90"/>
      <c r="G514" s="9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25">
      <c r="A515" s="7"/>
      <c r="B515" s="89"/>
      <c r="C515" s="90"/>
      <c r="D515" s="90"/>
      <c r="E515" s="90"/>
      <c r="F515" s="90"/>
      <c r="G515" s="9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25">
      <c r="A516" s="7"/>
      <c r="B516" s="89"/>
      <c r="C516" s="90"/>
      <c r="D516" s="90"/>
      <c r="E516" s="90"/>
      <c r="F516" s="90"/>
      <c r="G516" s="9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25">
      <c r="A517" s="7"/>
      <c r="B517" s="89"/>
      <c r="C517" s="90"/>
      <c r="D517" s="90"/>
      <c r="E517" s="90"/>
      <c r="F517" s="90"/>
      <c r="G517" s="9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25">
      <c r="A518" s="7"/>
      <c r="B518" s="89"/>
      <c r="C518" s="90"/>
      <c r="D518" s="90"/>
      <c r="E518" s="90"/>
      <c r="F518" s="90"/>
      <c r="G518" s="9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25">
      <c r="A519" s="7"/>
      <c r="B519" s="89"/>
      <c r="C519" s="90"/>
      <c r="D519" s="90"/>
      <c r="E519" s="90"/>
      <c r="F519" s="90"/>
      <c r="G519" s="9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25">
      <c r="A520" s="7"/>
      <c r="B520" s="89"/>
      <c r="C520" s="90"/>
      <c r="D520" s="90"/>
      <c r="E520" s="90"/>
      <c r="F520" s="90"/>
      <c r="G520" s="9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25">
      <c r="A521" s="7"/>
      <c r="B521" s="89"/>
      <c r="C521" s="90"/>
      <c r="D521" s="90"/>
      <c r="E521" s="90"/>
      <c r="F521" s="90"/>
      <c r="G521" s="9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25">
      <c r="A522" s="7"/>
      <c r="B522" s="89"/>
      <c r="C522" s="90"/>
      <c r="D522" s="90"/>
      <c r="E522" s="90"/>
      <c r="F522" s="90"/>
      <c r="G522" s="9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25">
      <c r="A523" s="7"/>
      <c r="B523" s="89"/>
      <c r="C523" s="90"/>
      <c r="D523" s="90"/>
      <c r="E523" s="90"/>
      <c r="F523" s="90"/>
      <c r="G523" s="9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25">
      <c r="A524" s="7"/>
      <c r="B524" s="89"/>
      <c r="C524" s="90"/>
      <c r="D524" s="90"/>
      <c r="E524" s="90"/>
      <c r="F524" s="90"/>
      <c r="G524" s="9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25">
      <c r="A525" s="7"/>
      <c r="B525" s="89"/>
      <c r="C525" s="90"/>
      <c r="D525" s="90"/>
      <c r="E525" s="90"/>
      <c r="F525" s="90"/>
      <c r="G525" s="9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25">
      <c r="A526" s="7"/>
      <c r="B526" s="89"/>
      <c r="C526" s="90"/>
      <c r="D526" s="90"/>
      <c r="E526" s="90"/>
      <c r="F526" s="90"/>
      <c r="G526" s="9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25">
      <c r="A527" s="7"/>
      <c r="B527" s="89"/>
      <c r="C527" s="90"/>
      <c r="D527" s="90"/>
      <c r="E527" s="90"/>
      <c r="F527" s="90"/>
      <c r="G527" s="9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25">
      <c r="A528" s="7"/>
      <c r="B528" s="89"/>
      <c r="C528" s="90"/>
      <c r="D528" s="90"/>
      <c r="E528" s="90"/>
      <c r="F528" s="90"/>
      <c r="G528" s="9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25">
      <c r="A529" s="7"/>
      <c r="B529" s="89"/>
      <c r="C529" s="90"/>
      <c r="D529" s="90"/>
      <c r="E529" s="90"/>
      <c r="F529" s="90"/>
      <c r="G529" s="9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25">
      <c r="A530" s="7"/>
      <c r="B530" s="89"/>
      <c r="C530" s="90"/>
      <c r="D530" s="90"/>
      <c r="E530" s="90"/>
      <c r="F530" s="90"/>
      <c r="G530" s="9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25">
      <c r="A531" s="7"/>
      <c r="B531" s="89"/>
      <c r="C531" s="90"/>
      <c r="D531" s="90"/>
      <c r="E531" s="90"/>
      <c r="F531" s="90"/>
      <c r="G531" s="9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25">
      <c r="A532" s="7"/>
      <c r="B532" s="89"/>
      <c r="C532" s="90"/>
      <c r="D532" s="90"/>
      <c r="E532" s="90"/>
      <c r="F532" s="90"/>
      <c r="G532" s="9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25">
      <c r="A533" s="7"/>
      <c r="B533" s="89"/>
      <c r="C533" s="90"/>
      <c r="D533" s="90"/>
      <c r="E533" s="90"/>
      <c r="F533" s="90"/>
      <c r="G533" s="9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25">
      <c r="A534" s="7"/>
      <c r="B534" s="89"/>
      <c r="C534" s="90"/>
      <c r="D534" s="90"/>
      <c r="E534" s="90"/>
      <c r="F534" s="90"/>
      <c r="G534" s="9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25">
      <c r="A535" s="7"/>
      <c r="B535" s="89"/>
      <c r="C535" s="90"/>
      <c r="D535" s="90"/>
      <c r="E535" s="90"/>
      <c r="F535" s="90"/>
      <c r="G535" s="9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25">
      <c r="A536" s="7"/>
      <c r="B536" s="89"/>
      <c r="C536" s="90"/>
      <c r="D536" s="90"/>
      <c r="E536" s="90"/>
      <c r="F536" s="90"/>
      <c r="G536" s="9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25">
      <c r="A537" s="7"/>
      <c r="B537" s="89"/>
      <c r="C537" s="90"/>
      <c r="D537" s="90"/>
      <c r="E537" s="90"/>
      <c r="F537" s="90"/>
      <c r="G537" s="9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25">
      <c r="A538" s="7"/>
      <c r="B538" s="89"/>
      <c r="C538" s="90"/>
      <c r="D538" s="90"/>
      <c r="E538" s="90"/>
      <c r="F538" s="90"/>
      <c r="G538" s="9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25">
      <c r="A539" s="7"/>
      <c r="B539" s="89"/>
      <c r="C539" s="90"/>
      <c r="D539" s="90"/>
      <c r="E539" s="90"/>
      <c r="F539" s="90"/>
      <c r="G539" s="9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25">
      <c r="A540" s="7"/>
      <c r="B540" s="89"/>
      <c r="C540" s="90"/>
      <c r="D540" s="90"/>
      <c r="E540" s="90"/>
      <c r="F540" s="90"/>
      <c r="G540" s="9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25">
      <c r="A541" s="7"/>
      <c r="B541" s="89"/>
      <c r="C541" s="90"/>
      <c r="D541" s="90"/>
      <c r="E541" s="90"/>
      <c r="F541" s="90"/>
      <c r="G541" s="9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25">
      <c r="A542" s="7"/>
      <c r="B542" s="89"/>
      <c r="C542" s="90"/>
      <c r="D542" s="90"/>
      <c r="E542" s="90"/>
      <c r="F542" s="90"/>
      <c r="G542" s="9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25">
      <c r="A543" s="7"/>
      <c r="B543" s="89"/>
      <c r="C543" s="90"/>
      <c r="D543" s="90"/>
      <c r="E543" s="90"/>
      <c r="F543" s="90"/>
      <c r="G543" s="9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25">
      <c r="A544" s="7"/>
      <c r="B544" s="89"/>
      <c r="C544" s="90"/>
      <c r="D544" s="90"/>
      <c r="E544" s="90"/>
      <c r="F544" s="90"/>
      <c r="G544" s="9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25">
      <c r="A545" s="7"/>
      <c r="B545" s="89"/>
      <c r="C545" s="90"/>
      <c r="D545" s="90"/>
      <c r="E545" s="90"/>
      <c r="F545" s="90"/>
      <c r="G545" s="9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25">
      <c r="A546" s="7"/>
      <c r="B546" s="89"/>
      <c r="C546" s="90"/>
      <c r="D546" s="90"/>
      <c r="E546" s="90"/>
      <c r="F546" s="90"/>
      <c r="G546" s="9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25">
      <c r="A547" s="7"/>
      <c r="B547" s="89"/>
      <c r="C547" s="90"/>
      <c r="D547" s="90"/>
      <c r="E547" s="90"/>
      <c r="F547" s="90"/>
      <c r="G547" s="9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25">
      <c r="A548" s="7"/>
      <c r="B548" s="89"/>
      <c r="C548" s="90"/>
      <c r="D548" s="90"/>
      <c r="E548" s="90"/>
      <c r="F548" s="90"/>
      <c r="G548" s="9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25">
      <c r="A549" s="7"/>
      <c r="B549" s="89"/>
      <c r="C549" s="90"/>
      <c r="D549" s="90"/>
      <c r="E549" s="90"/>
      <c r="F549" s="90"/>
      <c r="G549" s="9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25">
      <c r="A550" s="7"/>
      <c r="B550" s="89"/>
      <c r="C550" s="90"/>
      <c r="D550" s="90"/>
      <c r="E550" s="90"/>
      <c r="F550" s="90"/>
      <c r="G550" s="9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25">
      <c r="A551" s="7"/>
      <c r="B551" s="89"/>
      <c r="C551" s="90"/>
      <c r="D551" s="90"/>
      <c r="E551" s="90"/>
      <c r="F551" s="90"/>
      <c r="G551" s="9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25">
      <c r="A552" s="7"/>
      <c r="B552" s="89"/>
      <c r="C552" s="90"/>
      <c r="D552" s="90"/>
      <c r="E552" s="90"/>
      <c r="F552" s="90"/>
      <c r="G552" s="9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25">
      <c r="A553" s="7"/>
      <c r="B553" s="89"/>
      <c r="C553" s="90"/>
      <c r="D553" s="90"/>
      <c r="E553" s="90"/>
      <c r="F553" s="90"/>
      <c r="G553" s="9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25">
      <c r="A554" s="7"/>
      <c r="B554" s="89"/>
      <c r="C554" s="90"/>
      <c r="D554" s="90"/>
      <c r="E554" s="90"/>
      <c r="F554" s="90"/>
      <c r="G554" s="9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25">
      <c r="A555" s="7"/>
      <c r="B555" s="89"/>
      <c r="C555" s="90"/>
      <c r="D555" s="90"/>
      <c r="E555" s="90"/>
      <c r="F555" s="90"/>
      <c r="G555" s="9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25">
      <c r="A556" s="7"/>
      <c r="B556" s="89"/>
      <c r="C556" s="90"/>
      <c r="D556" s="90"/>
      <c r="E556" s="90"/>
      <c r="F556" s="90"/>
      <c r="G556" s="9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25">
      <c r="A557" s="7"/>
      <c r="B557" s="89"/>
      <c r="C557" s="90"/>
      <c r="D557" s="90"/>
      <c r="E557" s="90"/>
      <c r="F557" s="90"/>
      <c r="G557" s="9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25">
      <c r="A558" s="7"/>
      <c r="B558" s="89"/>
      <c r="C558" s="90"/>
      <c r="D558" s="90"/>
      <c r="E558" s="90"/>
      <c r="F558" s="90"/>
      <c r="G558" s="9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25">
      <c r="A559" s="7"/>
      <c r="B559" s="89"/>
      <c r="C559" s="90"/>
      <c r="D559" s="90"/>
      <c r="E559" s="90"/>
      <c r="F559" s="90"/>
      <c r="G559" s="9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25">
      <c r="A560" s="7"/>
      <c r="B560" s="89"/>
      <c r="C560" s="90"/>
      <c r="D560" s="90"/>
      <c r="E560" s="90"/>
      <c r="F560" s="90"/>
      <c r="G560" s="9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25">
      <c r="A561" s="7"/>
      <c r="B561" s="89"/>
      <c r="C561" s="90"/>
      <c r="D561" s="90"/>
      <c r="E561" s="90"/>
      <c r="F561" s="90"/>
      <c r="G561" s="9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25">
      <c r="A562" s="7"/>
      <c r="B562" s="89"/>
      <c r="C562" s="90"/>
      <c r="D562" s="90"/>
      <c r="E562" s="90"/>
      <c r="F562" s="90"/>
      <c r="G562" s="9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25">
      <c r="A563" s="7"/>
      <c r="B563" s="89"/>
      <c r="C563" s="90"/>
      <c r="D563" s="90"/>
      <c r="E563" s="90"/>
      <c r="F563" s="90"/>
      <c r="G563" s="9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25">
      <c r="A564" s="7"/>
      <c r="B564" s="89"/>
      <c r="C564" s="90"/>
      <c r="D564" s="90"/>
      <c r="E564" s="90"/>
      <c r="F564" s="90"/>
      <c r="G564" s="9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25">
      <c r="A565" s="7"/>
      <c r="B565" s="89"/>
      <c r="C565" s="90"/>
      <c r="D565" s="90"/>
      <c r="E565" s="90"/>
      <c r="F565" s="90"/>
      <c r="G565" s="9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25">
      <c r="A566" s="7"/>
      <c r="B566" s="89"/>
      <c r="C566" s="90"/>
      <c r="D566" s="90"/>
      <c r="E566" s="90"/>
      <c r="F566" s="90"/>
      <c r="G566" s="9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25">
      <c r="A567" s="7"/>
      <c r="B567" s="89"/>
      <c r="C567" s="90"/>
      <c r="D567" s="90"/>
      <c r="E567" s="90"/>
      <c r="F567" s="90"/>
      <c r="G567" s="9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25">
      <c r="A568" s="7"/>
      <c r="B568" s="89"/>
      <c r="C568" s="90"/>
      <c r="D568" s="90"/>
      <c r="E568" s="90"/>
      <c r="F568" s="90"/>
      <c r="G568" s="9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25">
      <c r="A569" s="7"/>
      <c r="B569" s="89"/>
      <c r="C569" s="90"/>
      <c r="D569" s="90"/>
      <c r="E569" s="90"/>
      <c r="F569" s="90"/>
      <c r="G569" s="9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25">
      <c r="A570" s="7"/>
      <c r="B570" s="89"/>
      <c r="C570" s="90"/>
      <c r="D570" s="90"/>
      <c r="E570" s="90"/>
      <c r="F570" s="90"/>
      <c r="G570" s="9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25">
      <c r="A571" s="7"/>
      <c r="B571" s="89"/>
      <c r="C571" s="90"/>
      <c r="D571" s="90"/>
      <c r="E571" s="90"/>
      <c r="F571" s="90"/>
      <c r="G571" s="9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25">
      <c r="A572" s="7"/>
      <c r="B572" s="89"/>
      <c r="C572" s="90"/>
      <c r="D572" s="90"/>
      <c r="E572" s="90"/>
      <c r="F572" s="90"/>
      <c r="G572" s="9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25">
      <c r="A573" s="7"/>
      <c r="B573" s="89"/>
      <c r="C573" s="90"/>
      <c r="D573" s="90"/>
      <c r="E573" s="90"/>
      <c r="F573" s="90"/>
      <c r="G573" s="9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25">
      <c r="A574" s="7"/>
      <c r="B574" s="89"/>
      <c r="C574" s="90"/>
      <c r="D574" s="90"/>
      <c r="E574" s="90"/>
      <c r="F574" s="90"/>
      <c r="G574" s="9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25">
      <c r="A575" s="7"/>
      <c r="B575" s="89"/>
      <c r="C575" s="90"/>
      <c r="D575" s="90"/>
      <c r="E575" s="90"/>
      <c r="F575" s="90"/>
      <c r="G575" s="9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25">
      <c r="A576" s="7"/>
      <c r="B576" s="89"/>
      <c r="C576" s="90"/>
      <c r="D576" s="90"/>
      <c r="E576" s="90"/>
      <c r="F576" s="90"/>
      <c r="G576" s="9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25">
      <c r="A577" s="7"/>
      <c r="B577" s="89"/>
      <c r="C577" s="90"/>
      <c r="D577" s="90"/>
      <c r="E577" s="90"/>
      <c r="F577" s="90"/>
      <c r="G577" s="9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25">
      <c r="A578" s="7"/>
      <c r="B578" s="89"/>
      <c r="C578" s="90"/>
      <c r="D578" s="90"/>
      <c r="E578" s="90"/>
      <c r="F578" s="90"/>
      <c r="G578" s="9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25">
      <c r="A579" s="7"/>
      <c r="B579" s="89"/>
      <c r="C579" s="90"/>
      <c r="D579" s="90"/>
      <c r="E579" s="90"/>
      <c r="F579" s="90"/>
      <c r="G579" s="9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25">
      <c r="A580" s="7"/>
      <c r="B580" s="89"/>
      <c r="C580" s="90"/>
      <c r="D580" s="90"/>
      <c r="E580" s="90"/>
      <c r="F580" s="90"/>
      <c r="G580" s="9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25">
      <c r="A581" s="7"/>
      <c r="B581" s="89"/>
      <c r="C581" s="90"/>
      <c r="D581" s="90"/>
      <c r="E581" s="90"/>
      <c r="F581" s="90"/>
      <c r="G581" s="9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25">
      <c r="A582" s="7"/>
      <c r="B582" s="89"/>
      <c r="C582" s="90"/>
      <c r="D582" s="90"/>
      <c r="E582" s="90"/>
      <c r="F582" s="90"/>
      <c r="G582" s="9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25">
      <c r="A583" s="7"/>
      <c r="B583" s="89"/>
      <c r="C583" s="90"/>
      <c r="D583" s="90"/>
      <c r="E583" s="90"/>
      <c r="F583" s="90"/>
      <c r="G583" s="9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25">
      <c r="A584" s="7"/>
      <c r="B584" s="89"/>
      <c r="C584" s="90"/>
      <c r="D584" s="90"/>
      <c r="E584" s="90"/>
      <c r="F584" s="90"/>
      <c r="G584" s="9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25">
      <c r="A585" s="7"/>
      <c r="B585" s="89"/>
      <c r="C585" s="90"/>
      <c r="D585" s="90"/>
      <c r="E585" s="90"/>
      <c r="F585" s="90"/>
      <c r="G585" s="9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25">
      <c r="A586" s="7"/>
      <c r="B586" s="89"/>
      <c r="C586" s="90"/>
      <c r="D586" s="90"/>
      <c r="E586" s="90"/>
      <c r="F586" s="90"/>
      <c r="G586" s="9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25">
      <c r="A587" s="7"/>
      <c r="B587" s="89"/>
      <c r="C587" s="90"/>
      <c r="D587" s="90"/>
      <c r="E587" s="90"/>
      <c r="F587" s="90"/>
      <c r="G587" s="9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25">
      <c r="A588" s="7"/>
      <c r="B588" s="89"/>
      <c r="C588" s="90"/>
      <c r="D588" s="90"/>
      <c r="E588" s="90"/>
      <c r="F588" s="90"/>
      <c r="G588" s="9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25">
      <c r="A589" s="7"/>
      <c r="B589" s="89"/>
      <c r="C589" s="90"/>
      <c r="D589" s="90"/>
      <c r="E589" s="90"/>
      <c r="F589" s="90"/>
      <c r="G589" s="9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25">
      <c r="A590" s="7"/>
      <c r="B590" s="89"/>
      <c r="C590" s="90"/>
      <c r="D590" s="90"/>
      <c r="E590" s="90"/>
      <c r="F590" s="90"/>
      <c r="G590" s="9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25">
      <c r="A591" s="7"/>
      <c r="B591" s="89"/>
      <c r="C591" s="90"/>
      <c r="D591" s="90"/>
      <c r="E591" s="90"/>
      <c r="F591" s="90"/>
      <c r="G591" s="9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25">
      <c r="A592" s="7"/>
      <c r="B592" s="89"/>
      <c r="C592" s="90"/>
      <c r="D592" s="90"/>
      <c r="E592" s="90"/>
      <c r="F592" s="90"/>
      <c r="G592" s="9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25">
      <c r="A593" s="7"/>
      <c r="B593" s="89"/>
      <c r="C593" s="90"/>
      <c r="D593" s="90"/>
      <c r="E593" s="90"/>
      <c r="F593" s="90"/>
      <c r="G593" s="9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25">
      <c r="A594" s="7"/>
      <c r="B594" s="89"/>
      <c r="C594" s="90"/>
      <c r="D594" s="90"/>
      <c r="E594" s="90"/>
      <c r="F594" s="90"/>
      <c r="G594" s="9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25">
      <c r="A595" s="7"/>
      <c r="B595" s="89"/>
      <c r="C595" s="90"/>
      <c r="D595" s="90"/>
      <c r="E595" s="90"/>
      <c r="F595" s="90"/>
      <c r="G595" s="9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25">
      <c r="A596" s="7"/>
      <c r="B596" s="89"/>
      <c r="C596" s="90"/>
      <c r="D596" s="90"/>
      <c r="E596" s="90"/>
      <c r="F596" s="90"/>
      <c r="G596" s="9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25">
      <c r="A597" s="7"/>
      <c r="B597" s="89"/>
      <c r="C597" s="90"/>
      <c r="D597" s="90"/>
      <c r="E597" s="90"/>
      <c r="F597" s="90"/>
      <c r="G597" s="9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25">
      <c r="A598" s="7"/>
      <c r="B598" s="89"/>
      <c r="C598" s="90"/>
      <c r="D598" s="90"/>
      <c r="E598" s="90"/>
      <c r="F598" s="90"/>
      <c r="G598" s="9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25">
      <c r="A599" s="7"/>
      <c r="B599" s="89"/>
      <c r="C599" s="90"/>
      <c r="D599" s="90"/>
      <c r="E599" s="90"/>
      <c r="F599" s="90"/>
      <c r="G599" s="9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25">
      <c r="A600" s="7"/>
      <c r="B600" s="89"/>
      <c r="C600" s="90"/>
      <c r="D600" s="90"/>
      <c r="E600" s="90"/>
      <c r="F600" s="90"/>
      <c r="G600" s="9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25">
      <c r="A601" s="7"/>
      <c r="B601" s="89"/>
      <c r="C601" s="90"/>
      <c r="D601" s="90"/>
      <c r="E601" s="90"/>
      <c r="F601" s="90"/>
      <c r="G601" s="9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25">
      <c r="A602" s="7"/>
      <c r="B602" s="89"/>
      <c r="C602" s="90"/>
      <c r="D602" s="90"/>
      <c r="E602" s="90"/>
      <c r="F602" s="90"/>
      <c r="G602" s="9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25">
      <c r="A603" s="7"/>
      <c r="B603" s="89"/>
      <c r="C603" s="90"/>
      <c r="D603" s="90"/>
      <c r="E603" s="90"/>
      <c r="F603" s="90"/>
      <c r="G603" s="9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25">
      <c r="A604" s="7"/>
      <c r="B604" s="89"/>
      <c r="C604" s="90"/>
      <c r="D604" s="90"/>
      <c r="E604" s="90"/>
      <c r="F604" s="90"/>
      <c r="G604" s="9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25">
      <c r="A605" s="7"/>
      <c r="B605" s="89"/>
      <c r="C605" s="90"/>
      <c r="D605" s="90"/>
      <c r="E605" s="90"/>
      <c r="F605" s="90"/>
      <c r="G605" s="9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25">
      <c r="A606" s="7"/>
      <c r="B606" s="89"/>
      <c r="C606" s="90"/>
      <c r="D606" s="90"/>
      <c r="E606" s="90"/>
      <c r="F606" s="90"/>
      <c r="G606" s="9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25">
      <c r="A607" s="7"/>
      <c r="B607" s="89"/>
      <c r="C607" s="90"/>
      <c r="D607" s="90"/>
      <c r="E607" s="90"/>
      <c r="F607" s="90"/>
      <c r="G607" s="9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25">
      <c r="A608" s="7"/>
      <c r="B608" s="89"/>
      <c r="C608" s="90"/>
      <c r="D608" s="90"/>
      <c r="E608" s="90"/>
      <c r="F608" s="90"/>
      <c r="G608" s="9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25">
      <c r="A609" s="7"/>
      <c r="B609" s="89"/>
      <c r="C609" s="90"/>
      <c r="D609" s="90"/>
      <c r="E609" s="90"/>
      <c r="F609" s="90"/>
      <c r="G609" s="9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25">
      <c r="A610" s="7"/>
      <c r="B610" s="89"/>
      <c r="C610" s="90"/>
      <c r="D610" s="90"/>
      <c r="E610" s="90"/>
      <c r="F610" s="90"/>
      <c r="G610" s="9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25">
      <c r="A611" s="7"/>
      <c r="B611" s="89"/>
      <c r="C611" s="90"/>
      <c r="D611" s="90"/>
      <c r="E611" s="90"/>
      <c r="F611" s="90"/>
      <c r="G611" s="9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25">
      <c r="A612" s="7"/>
      <c r="B612" s="89"/>
      <c r="C612" s="90"/>
      <c r="D612" s="90"/>
      <c r="E612" s="90"/>
      <c r="F612" s="90"/>
      <c r="G612" s="9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25">
      <c r="A613" s="7"/>
      <c r="B613" s="89"/>
      <c r="C613" s="90"/>
      <c r="D613" s="90"/>
      <c r="E613" s="90"/>
      <c r="F613" s="90"/>
      <c r="G613" s="9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25">
      <c r="A614" s="7"/>
      <c r="B614" s="89"/>
      <c r="C614" s="90"/>
      <c r="D614" s="90"/>
      <c r="E614" s="90"/>
      <c r="F614" s="90"/>
      <c r="G614" s="9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25">
      <c r="A615" s="7"/>
      <c r="B615" s="89"/>
      <c r="C615" s="90"/>
      <c r="D615" s="90"/>
      <c r="E615" s="90"/>
      <c r="F615" s="90"/>
      <c r="G615" s="9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25">
      <c r="A616" s="7"/>
      <c r="B616" s="89"/>
      <c r="C616" s="90"/>
      <c r="D616" s="90"/>
      <c r="E616" s="90"/>
      <c r="F616" s="90"/>
      <c r="G616" s="9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25">
      <c r="A617" s="7"/>
      <c r="B617" s="89"/>
      <c r="C617" s="90"/>
      <c r="D617" s="90"/>
      <c r="E617" s="90"/>
      <c r="F617" s="90"/>
      <c r="G617" s="9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25">
      <c r="A618" s="7"/>
      <c r="B618" s="89"/>
      <c r="C618" s="90"/>
      <c r="D618" s="90"/>
      <c r="E618" s="90"/>
      <c r="F618" s="90"/>
      <c r="G618" s="9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25">
      <c r="A619" s="7"/>
      <c r="B619" s="89"/>
      <c r="C619" s="90"/>
      <c r="D619" s="90"/>
      <c r="E619" s="90"/>
      <c r="F619" s="90"/>
      <c r="G619" s="9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25">
      <c r="A620" s="7"/>
      <c r="B620" s="89"/>
      <c r="C620" s="90"/>
      <c r="D620" s="90"/>
      <c r="E620" s="90"/>
      <c r="F620" s="90"/>
      <c r="G620" s="9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25">
      <c r="A621" s="7"/>
      <c r="B621" s="89"/>
      <c r="C621" s="90"/>
      <c r="D621" s="90"/>
      <c r="E621" s="90"/>
      <c r="F621" s="90"/>
      <c r="G621" s="9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25">
      <c r="A622" s="7"/>
      <c r="B622" s="89"/>
      <c r="C622" s="90"/>
      <c r="D622" s="90"/>
      <c r="E622" s="90"/>
      <c r="F622" s="90"/>
      <c r="G622" s="9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25">
      <c r="A623" s="7"/>
      <c r="B623" s="89"/>
      <c r="C623" s="90"/>
      <c r="D623" s="90"/>
      <c r="E623" s="90"/>
      <c r="F623" s="90"/>
      <c r="G623" s="9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25">
      <c r="A624" s="7"/>
      <c r="B624" s="89"/>
      <c r="C624" s="90"/>
      <c r="D624" s="90"/>
      <c r="E624" s="90"/>
      <c r="F624" s="90"/>
      <c r="G624" s="9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25">
      <c r="A625" s="7"/>
      <c r="B625" s="89"/>
      <c r="C625" s="90"/>
      <c r="D625" s="90"/>
      <c r="E625" s="90"/>
      <c r="F625" s="90"/>
      <c r="G625" s="9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25">
      <c r="A626" s="7"/>
      <c r="B626" s="89"/>
      <c r="C626" s="90"/>
      <c r="D626" s="90"/>
      <c r="E626" s="90"/>
      <c r="F626" s="90"/>
      <c r="G626" s="9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25">
      <c r="A627" s="7"/>
      <c r="B627" s="89"/>
      <c r="C627" s="90"/>
      <c r="D627" s="90"/>
      <c r="E627" s="90"/>
      <c r="F627" s="90"/>
      <c r="G627" s="9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25">
      <c r="A628" s="7"/>
      <c r="B628" s="89"/>
      <c r="C628" s="90"/>
      <c r="D628" s="90"/>
      <c r="E628" s="90"/>
      <c r="F628" s="90"/>
      <c r="G628" s="9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25">
      <c r="A629" s="7"/>
      <c r="B629" s="89"/>
      <c r="C629" s="90"/>
      <c r="D629" s="90"/>
      <c r="E629" s="90"/>
      <c r="F629" s="90"/>
      <c r="G629" s="9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25">
      <c r="A630" s="7"/>
      <c r="B630" s="89"/>
      <c r="C630" s="90"/>
      <c r="D630" s="90"/>
      <c r="E630" s="90"/>
      <c r="F630" s="90"/>
      <c r="G630" s="9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25">
      <c r="A631" s="7"/>
      <c r="B631" s="89"/>
      <c r="C631" s="90"/>
      <c r="D631" s="90"/>
      <c r="E631" s="90"/>
      <c r="F631" s="90"/>
      <c r="G631" s="9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25">
      <c r="A632" s="7"/>
      <c r="B632" s="89"/>
      <c r="C632" s="90"/>
      <c r="D632" s="90"/>
      <c r="E632" s="90"/>
      <c r="F632" s="90"/>
      <c r="G632" s="9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25">
      <c r="A633" s="7"/>
      <c r="B633" s="89"/>
      <c r="C633" s="90"/>
      <c r="D633" s="90"/>
      <c r="E633" s="90"/>
      <c r="F633" s="90"/>
      <c r="G633" s="9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25">
      <c r="A634" s="7"/>
      <c r="B634" s="89"/>
      <c r="C634" s="90"/>
      <c r="D634" s="90"/>
      <c r="E634" s="90"/>
      <c r="F634" s="90"/>
      <c r="G634" s="9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25">
      <c r="A635" s="7"/>
      <c r="B635" s="89"/>
      <c r="C635" s="90"/>
      <c r="D635" s="90"/>
      <c r="E635" s="90"/>
      <c r="F635" s="90"/>
      <c r="G635" s="9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25">
      <c r="A636" s="7"/>
      <c r="B636" s="89"/>
      <c r="C636" s="90"/>
      <c r="D636" s="90"/>
      <c r="E636" s="90"/>
      <c r="F636" s="90"/>
      <c r="G636" s="9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25">
      <c r="A637" s="7"/>
      <c r="B637" s="89"/>
      <c r="C637" s="90"/>
      <c r="D637" s="90"/>
      <c r="E637" s="90"/>
      <c r="F637" s="90"/>
      <c r="G637" s="9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25">
      <c r="A638" s="7"/>
      <c r="B638" s="89"/>
      <c r="C638" s="90"/>
      <c r="D638" s="90"/>
      <c r="E638" s="90"/>
      <c r="F638" s="90"/>
      <c r="G638" s="9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25">
      <c r="A639" s="7"/>
      <c r="B639" s="89"/>
      <c r="C639" s="90"/>
      <c r="D639" s="90"/>
      <c r="E639" s="90"/>
      <c r="F639" s="90"/>
      <c r="G639" s="9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25">
      <c r="A640" s="7"/>
      <c r="B640" s="89"/>
      <c r="C640" s="90"/>
      <c r="D640" s="90"/>
      <c r="E640" s="90"/>
      <c r="F640" s="90"/>
      <c r="G640" s="9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25">
      <c r="A641" s="7"/>
      <c r="B641" s="89"/>
      <c r="C641" s="90"/>
      <c r="D641" s="90"/>
      <c r="E641" s="90"/>
      <c r="F641" s="90"/>
      <c r="G641" s="9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25">
      <c r="A642" s="7"/>
      <c r="B642" s="89"/>
      <c r="C642" s="90"/>
      <c r="D642" s="90"/>
      <c r="E642" s="90"/>
      <c r="F642" s="90"/>
      <c r="G642" s="9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25">
      <c r="A643" s="7"/>
      <c r="B643" s="89"/>
      <c r="C643" s="90"/>
      <c r="D643" s="90"/>
      <c r="E643" s="90"/>
      <c r="F643" s="90"/>
      <c r="G643" s="9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25">
      <c r="A644" s="7"/>
      <c r="B644" s="89"/>
      <c r="C644" s="90"/>
      <c r="D644" s="90"/>
      <c r="E644" s="90"/>
      <c r="F644" s="90"/>
      <c r="G644" s="9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25">
      <c r="A645" s="7"/>
      <c r="B645" s="89"/>
      <c r="C645" s="90"/>
      <c r="D645" s="90"/>
      <c r="E645" s="90"/>
      <c r="F645" s="90"/>
      <c r="G645" s="9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25">
      <c r="A646" s="7"/>
      <c r="B646" s="89"/>
      <c r="C646" s="90"/>
      <c r="D646" s="90"/>
      <c r="E646" s="90"/>
      <c r="F646" s="90"/>
      <c r="G646" s="9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25">
      <c r="A647" s="7"/>
      <c r="B647" s="89"/>
      <c r="C647" s="90"/>
      <c r="D647" s="90"/>
      <c r="E647" s="90"/>
      <c r="F647" s="90"/>
      <c r="G647" s="9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25">
      <c r="A648" s="7"/>
      <c r="B648" s="89"/>
      <c r="C648" s="90"/>
      <c r="D648" s="90"/>
      <c r="E648" s="90"/>
      <c r="F648" s="90"/>
      <c r="G648" s="9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25">
      <c r="A649" s="7"/>
      <c r="B649" s="89"/>
      <c r="C649" s="90"/>
      <c r="D649" s="90"/>
      <c r="E649" s="90"/>
      <c r="F649" s="90"/>
      <c r="G649" s="9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25">
      <c r="A650" s="7"/>
      <c r="B650" s="89"/>
      <c r="C650" s="90"/>
      <c r="D650" s="90"/>
      <c r="E650" s="90"/>
      <c r="F650" s="90"/>
      <c r="G650" s="9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25">
      <c r="A651" s="7"/>
      <c r="B651" s="89"/>
      <c r="C651" s="90"/>
      <c r="D651" s="90"/>
      <c r="E651" s="90"/>
      <c r="F651" s="90"/>
      <c r="G651" s="9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25">
      <c r="A652" s="7"/>
      <c r="B652" s="89"/>
      <c r="C652" s="90"/>
      <c r="D652" s="90"/>
      <c r="E652" s="90"/>
      <c r="F652" s="90"/>
      <c r="G652" s="9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25">
      <c r="A653" s="7"/>
      <c r="B653" s="89"/>
      <c r="C653" s="90"/>
      <c r="D653" s="90"/>
      <c r="E653" s="90"/>
      <c r="F653" s="90"/>
      <c r="G653" s="9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25">
      <c r="A654" s="7"/>
      <c r="B654" s="89"/>
      <c r="C654" s="90"/>
      <c r="D654" s="90"/>
      <c r="E654" s="90"/>
      <c r="F654" s="90"/>
      <c r="G654" s="9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25">
      <c r="A655" s="7"/>
      <c r="B655" s="89"/>
      <c r="C655" s="90"/>
      <c r="D655" s="90"/>
      <c r="E655" s="90"/>
      <c r="F655" s="90"/>
      <c r="G655" s="9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25">
      <c r="A656" s="7"/>
      <c r="B656" s="89"/>
      <c r="C656" s="90"/>
      <c r="D656" s="90"/>
      <c r="E656" s="90"/>
      <c r="F656" s="90"/>
      <c r="G656" s="9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25">
      <c r="A657" s="7"/>
      <c r="B657" s="89"/>
      <c r="C657" s="90"/>
      <c r="D657" s="90"/>
      <c r="E657" s="90"/>
      <c r="F657" s="90"/>
      <c r="G657" s="9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25">
      <c r="A658" s="7"/>
      <c r="B658" s="89"/>
      <c r="C658" s="90"/>
      <c r="D658" s="90"/>
      <c r="E658" s="90"/>
      <c r="F658" s="90"/>
      <c r="G658" s="9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25">
      <c r="A659" s="7"/>
      <c r="B659" s="89"/>
      <c r="C659" s="90"/>
      <c r="D659" s="90"/>
      <c r="E659" s="90"/>
      <c r="F659" s="90"/>
      <c r="G659" s="9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25">
      <c r="A660" s="7"/>
      <c r="B660" s="89"/>
      <c r="C660" s="90"/>
      <c r="D660" s="90"/>
      <c r="E660" s="90"/>
      <c r="F660" s="90"/>
      <c r="G660" s="9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25">
      <c r="A661" s="7"/>
      <c r="B661" s="89"/>
      <c r="C661" s="90"/>
      <c r="D661" s="90"/>
      <c r="E661" s="90"/>
      <c r="F661" s="90"/>
      <c r="G661" s="9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25">
      <c r="A662" s="7"/>
      <c r="B662" s="89"/>
      <c r="C662" s="90"/>
      <c r="D662" s="90"/>
      <c r="E662" s="90"/>
      <c r="F662" s="90"/>
      <c r="G662" s="9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25">
      <c r="A663" s="7"/>
      <c r="B663" s="89"/>
      <c r="C663" s="90"/>
      <c r="D663" s="90"/>
      <c r="E663" s="90"/>
      <c r="F663" s="90"/>
      <c r="G663" s="9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25">
      <c r="A664" s="7"/>
      <c r="B664" s="89"/>
      <c r="C664" s="90"/>
      <c r="D664" s="90"/>
      <c r="E664" s="90"/>
      <c r="F664" s="90"/>
      <c r="G664" s="9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25">
      <c r="A665" s="7"/>
      <c r="B665" s="89"/>
      <c r="C665" s="90"/>
      <c r="D665" s="90"/>
      <c r="E665" s="90"/>
      <c r="F665" s="90"/>
      <c r="G665" s="9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25">
      <c r="A666" s="7"/>
      <c r="B666" s="89"/>
      <c r="C666" s="90"/>
      <c r="D666" s="90"/>
      <c r="E666" s="90"/>
      <c r="F666" s="90"/>
      <c r="G666" s="9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25">
      <c r="A667" s="7"/>
      <c r="B667" s="89"/>
      <c r="C667" s="90"/>
      <c r="D667" s="90"/>
      <c r="E667" s="90"/>
      <c r="F667" s="90"/>
      <c r="G667" s="9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25">
      <c r="A668" s="7"/>
      <c r="B668" s="89"/>
      <c r="C668" s="90"/>
      <c r="D668" s="90"/>
      <c r="E668" s="90"/>
      <c r="F668" s="90"/>
      <c r="G668" s="9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25">
      <c r="A669" s="7"/>
      <c r="B669" s="89"/>
      <c r="C669" s="90"/>
      <c r="D669" s="90"/>
      <c r="E669" s="90"/>
      <c r="F669" s="90"/>
      <c r="G669" s="9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25">
      <c r="A670" s="7"/>
      <c r="B670" s="89"/>
      <c r="C670" s="90"/>
      <c r="D670" s="90"/>
      <c r="E670" s="90"/>
      <c r="F670" s="90"/>
      <c r="G670" s="9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25">
      <c r="A671" s="7"/>
      <c r="B671" s="89"/>
      <c r="C671" s="90"/>
      <c r="D671" s="90"/>
      <c r="E671" s="90"/>
      <c r="F671" s="90"/>
      <c r="G671" s="9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25">
      <c r="A672" s="7"/>
      <c r="B672" s="89"/>
      <c r="C672" s="90"/>
      <c r="D672" s="90"/>
      <c r="E672" s="90"/>
      <c r="F672" s="90"/>
      <c r="G672" s="9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25">
      <c r="A673" s="7"/>
      <c r="B673" s="89"/>
      <c r="C673" s="90"/>
      <c r="D673" s="90"/>
      <c r="E673" s="90"/>
      <c r="F673" s="90"/>
      <c r="G673" s="9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25">
      <c r="A674" s="7"/>
      <c r="B674" s="89"/>
      <c r="C674" s="90"/>
      <c r="D674" s="90"/>
      <c r="E674" s="90"/>
      <c r="F674" s="90"/>
      <c r="G674" s="9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25">
      <c r="A675" s="7"/>
      <c r="B675" s="89"/>
      <c r="C675" s="90"/>
      <c r="D675" s="90"/>
      <c r="E675" s="90"/>
      <c r="F675" s="90"/>
      <c r="G675" s="9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25">
      <c r="A676" s="7"/>
      <c r="B676" s="89"/>
      <c r="C676" s="90"/>
      <c r="D676" s="90"/>
      <c r="E676" s="90"/>
      <c r="F676" s="90"/>
      <c r="G676" s="9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25">
      <c r="A677" s="7"/>
      <c r="B677" s="89"/>
      <c r="C677" s="90"/>
      <c r="D677" s="90"/>
      <c r="E677" s="90"/>
      <c r="F677" s="90"/>
      <c r="G677" s="9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25">
      <c r="A678" s="7"/>
      <c r="B678" s="89"/>
      <c r="C678" s="90"/>
      <c r="D678" s="90"/>
      <c r="E678" s="90"/>
      <c r="F678" s="90"/>
      <c r="G678" s="9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25">
      <c r="A679" s="7"/>
      <c r="B679" s="89"/>
      <c r="C679" s="90"/>
      <c r="D679" s="90"/>
      <c r="E679" s="90"/>
      <c r="F679" s="90"/>
      <c r="G679" s="9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25">
      <c r="A680" s="7"/>
      <c r="B680" s="89"/>
      <c r="C680" s="90"/>
      <c r="D680" s="90"/>
      <c r="E680" s="90"/>
      <c r="F680" s="90"/>
      <c r="G680" s="9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25">
      <c r="A681" s="7"/>
      <c r="B681" s="89"/>
      <c r="C681" s="90"/>
      <c r="D681" s="90"/>
      <c r="E681" s="90"/>
      <c r="F681" s="90"/>
      <c r="G681" s="9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25">
      <c r="A682" s="7"/>
      <c r="B682" s="89"/>
      <c r="C682" s="90"/>
      <c r="D682" s="90"/>
      <c r="E682" s="90"/>
      <c r="F682" s="90"/>
      <c r="G682" s="9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25">
      <c r="A683" s="7"/>
      <c r="B683" s="89"/>
      <c r="C683" s="90"/>
      <c r="D683" s="90"/>
      <c r="E683" s="90"/>
      <c r="F683" s="90"/>
      <c r="G683" s="9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25">
      <c r="A684" s="7"/>
      <c r="B684" s="89"/>
      <c r="C684" s="90"/>
      <c r="D684" s="90"/>
      <c r="E684" s="90"/>
      <c r="F684" s="90"/>
      <c r="G684" s="9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25">
      <c r="A685" s="7"/>
      <c r="B685" s="89"/>
      <c r="C685" s="90"/>
      <c r="D685" s="90"/>
      <c r="E685" s="90"/>
      <c r="F685" s="90"/>
      <c r="G685" s="9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25">
      <c r="A686" s="7"/>
      <c r="B686" s="89"/>
      <c r="C686" s="90"/>
      <c r="D686" s="90"/>
      <c r="E686" s="90"/>
      <c r="F686" s="90"/>
      <c r="G686" s="9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25">
      <c r="A687" s="7"/>
      <c r="B687" s="89"/>
      <c r="C687" s="90"/>
      <c r="D687" s="90"/>
      <c r="E687" s="90"/>
      <c r="F687" s="90"/>
      <c r="G687" s="9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25">
      <c r="A688" s="7"/>
      <c r="B688" s="89"/>
      <c r="C688" s="90"/>
      <c r="D688" s="90"/>
      <c r="E688" s="90"/>
      <c r="F688" s="90"/>
      <c r="G688" s="9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25">
      <c r="A689" s="7"/>
      <c r="B689" s="89"/>
      <c r="C689" s="90"/>
      <c r="D689" s="90"/>
      <c r="E689" s="90"/>
      <c r="F689" s="90"/>
      <c r="G689" s="9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25">
      <c r="A690" s="7"/>
      <c r="B690" s="89"/>
      <c r="C690" s="90"/>
      <c r="D690" s="90"/>
      <c r="E690" s="90"/>
      <c r="F690" s="90"/>
      <c r="G690" s="9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25">
      <c r="A691" s="7"/>
      <c r="B691" s="89"/>
      <c r="C691" s="90"/>
      <c r="D691" s="90"/>
      <c r="E691" s="90"/>
      <c r="F691" s="90"/>
      <c r="G691" s="9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25">
      <c r="A692" s="7"/>
      <c r="B692" s="89"/>
      <c r="C692" s="90"/>
      <c r="D692" s="90"/>
      <c r="E692" s="90"/>
      <c r="F692" s="90"/>
      <c r="G692" s="9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25">
      <c r="A693" s="7"/>
      <c r="B693" s="89"/>
      <c r="C693" s="90"/>
      <c r="D693" s="90"/>
      <c r="E693" s="90"/>
      <c r="F693" s="90"/>
      <c r="G693" s="9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25">
      <c r="A694" s="7"/>
      <c r="B694" s="89"/>
      <c r="C694" s="90"/>
      <c r="D694" s="90"/>
      <c r="E694" s="90"/>
      <c r="F694" s="90"/>
      <c r="G694" s="9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25">
      <c r="A695" s="7"/>
      <c r="B695" s="89"/>
      <c r="C695" s="90"/>
      <c r="D695" s="90"/>
      <c r="E695" s="90"/>
      <c r="F695" s="90"/>
      <c r="G695" s="9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25">
      <c r="A696" s="7"/>
      <c r="B696" s="89"/>
      <c r="C696" s="90"/>
      <c r="D696" s="90"/>
      <c r="E696" s="90"/>
      <c r="F696" s="90"/>
      <c r="G696" s="9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25">
      <c r="A697" s="7"/>
      <c r="B697" s="89"/>
      <c r="C697" s="90"/>
      <c r="D697" s="90"/>
      <c r="E697" s="90"/>
      <c r="F697" s="90"/>
      <c r="G697" s="9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25">
      <c r="A698" s="7"/>
      <c r="B698" s="89"/>
      <c r="C698" s="90"/>
      <c r="D698" s="90"/>
      <c r="E698" s="90"/>
      <c r="F698" s="90"/>
      <c r="G698" s="9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25">
      <c r="A699" s="7"/>
      <c r="B699" s="89"/>
      <c r="C699" s="90"/>
      <c r="D699" s="90"/>
      <c r="E699" s="90"/>
      <c r="F699" s="90"/>
      <c r="G699" s="9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25">
      <c r="A700" s="7"/>
      <c r="B700" s="89"/>
      <c r="C700" s="90"/>
      <c r="D700" s="90"/>
      <c r="E700" s="90"/>
      <c r="F700" s="90"/>
      <c r="G700" s="9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25">
      <c r="A701" s="7"/>
      <c r="B701" s="89"/>
      <c r="C701" s="90"/>
      <c r="D701" s="90"/>
      <c r="E701" s="90"/>
      <c r="F701" s="90"/>
      <c r="G701" s="9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25">
      <c r="A702" s="7"/>
      <c r="B702" s="89"/>
      <c r="C702" s="90"/>
      <c r="D702" s="90"/>
      <c r="E702" s="90"/>
      <c r="F702" s="90"/>
      <c r="G702" s="9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25">
      <c r="A703" s="7"/>
      <c r="B703" s="89"/>
      <c r="C703" s="90"/>
      <c r="D703" s="90"/>
      <c r="E703" s="90"/>
      <c r="F703" s="90"/>
      <c r="G703" s="9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25">
      <c r="A704" s="7"/>
      <c r="B704" s="89"/>
      <c r="C704" s="90"/>
      <c r="D704" s="90"/>
      <c r="E704" s="90"/>
      <c r="F704" s="90"/>
      <c r="G704" s="9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25">
      <c r="A705" s="7"/>
      <c r="B705" s="89"/>
      <c r="C705" s="90"/>
      <c r="D705" s="90"/>
      <c r="E705" s="90"/>
      <c r="F705" s="90"/>
      <c r="G705" s="9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25">
      <c r="A706" s="7"/>
      <c r="B706" s="89"/>
      <c r="C706" s="90"/>
      <c r="D706" s="90"/>
      <c r="E706" s="90"/>
      <c r="F706" s="90"/>
      <c r="G706" s="9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25">
      <c r="A707" s="7"/>
      <c r="B707" s="89"/>
      <c r="C707" s="90"/>
      <c r="D707" s="90"/>
      <c r="E707" s="90"/>
      <c r="F707" s="90"/>
      <c r="G707" s="9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25">
      <c r="A708" s="7"/>
      <c r="B708" s="89"/>
      <c r="C708" s="90"/>
      <c r="D708" s="90"/>
      <c r="E708" s="90"/>
      <c r="F708" s="90"/>
      <c r="G708" s="9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25">
      <c r="A709" s="7"/>
      <c r="B709" s="89"/>
      <c r="C709" s="90"/>
      <c r="D709" s="90"/>
      <c r="E709" s="90"/>
      <c r="F709" s="90"/>
      <c r="G709" s="9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25">
      <c r="A710" s="7"/>
      <c r="B710" s="89"/>
      <c r="C710" s="90"/>
      <c r="D710" s="90"/>
      <c r="E710" s="90"/>
      <c r="F710" s="90"/>
      <c r="G710" s="9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25">
      <c r="A711" s="7"/>
      <c r="B711" s="89"/>
      <c r="C711" s="90"/>
      <c r="D711" s="90"/>
      <c r="E711" s="90"/>
      <c r="F711" s="90"/>
      <c r="G711" s="9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25">
      <c r="A712" s="7"/>
      <c r="B712" s="89"/>
      <c r="C712" s="90"/>
      <c r="D712" s="90"/>
      <c r="E712" s="90"/>
      <c r="F712" s="90"/>
      <c r="G712" s="9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25">
      <c r="A713" s="7"/>
      <c r="B713" s="89"/>
      <c r="C713" s="90"/>
      <c r="D713" s="90"/>
      <c r="E713" s="90"/>
      <c r="F713" s="90"/>
      <c r="G713" s="9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25">
      <c r="A714" s="7"/>
      <c r="B714" s="89"/>
      <c r="C714" s="90"/>
      <c r="D714" s="90"/>
      <c r="E714" s="90"/>
      <c r="F714" s="90"/>
      <c r="G714" s="9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25">
      <c r="A715" s="7"/>
      <c r="B715" s="89"/>
      <c r="C715" s="90"/>
      <c r="D715" s="90"/>
      <c r="E715" s="90"/>
      <c r="F715" s="90"/>
      <c r="G715" s="9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25">
      <c r="A716" s="7"/>
      <c r="B716" s="89"/>
      <c r="C716" s="90"/>
      <c r="D716" s="90"/>
      <c r="E716" s="90"/>
      <c r="F716" s="90"/>
      <c r="G716" s="9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25">
      <c r="A717" s="7"/>
      <c r="B717" s="89"/>
      <c r="C717" s="90"/>
      <c r="D717" s="90"/>
      <c r="E717" s="90"/>
      <c r="F717" s="90"/>
      <c r="G717" s="9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25">
      <c r="A718" s="7"/>
      <c r="B718" s="89"/>
      <c r="C718" s="90"/>
      <c r="D718" s="90"/>
      <c r="E718" s="90"/>
      <c r="F718" s="90"/>
      <c r="G718" s="9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25">
      <c r="A719" s="7"/>
      <c r="B719" s="89"/>
      <c r="C719" s="90"/>
      <c r="D719" s="90"/>
      <c r="E719" s="90"/>
      <c r="F719" s="90"/>
      <c r="G719" s="9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25">
      <c r="A720" s="7"/>
      <c r="B720" s="89"/>
      <c r="C720" s="90"/>
      <c r="D720" s="90"/>
      <c r="E720" s="90"/>
      <c r="F720" s="90"/>
      <c r="G720" s="9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25">
      <c r="A721" s="7"/>
      <c r="B721" s="89"/>
      <c r="C721" s="90"/>
      <c r="D721" s="90"/>
      <c r="E721" s="90"/>
      <c r="F721" s="90"/>
      <c r="G721" s="9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25">
      <c r="A722" s="7"/>
      <c r="B722" s="89"/>
      <c r="C722" s="90"/>
      <c r="D722" s="90"/>
      <c r="E722" s="90"/>
      <c r="F722" s="90"/>
      <c r="G722" s="9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25">
      <c r="A723" s="7"/>
      <c r="B723" s="89"/>
      <c r="C723" s="90"/>
      <c r="D723" s="90"/>
      <c r="E723" s="90"/>
      <c r="F723" s="90"/>
      <c r="G723" s="9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25">
      <c r="A724" s="7"/>
      <c r="B724" s="89"/>
      <c r="C724" s="90"/>
      <c r="D724" s="90"/>
      <c r="E724" s="90"/>
      <c r="F724" s="90"/>
      <c r="G724" s="9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25">
      <c r="A725" s="7"/>
      <c r="B725" s="89"/>
      <c r="C725" s="90"/>
      <c r="D725" s="90"/>
      <c r="E725" s="90"/>
      <c r="F725" s="90"/>
      <c r="G725" s="9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25">
      <c r="A726" s="7"/>
      <c r="B726" s="89"/>
      <c r="C726" s="90"/>
      <c r="D726" s="90"/>
      <c r="E726" s="90"/>
      <c r="F726" s="90"/>
      <c r="G726" s="9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25">
      <c r="A727" s="7"/>
      <c r="B727" s="89"/>
      <c r="C727" s="90"/>
      <c r="D727" s="90"/>
      <c r="E727" s="90"/>
      <c r="F727" s="90"/>
      <c r="G727" s="9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25">
      <c r="A728" s="7"/>
      <c r="B728" s="89"/>
      <c r="C728" s="90"/>
      <c r="D728" s="90"/>
      <c r="E728" s="90"/>
      <c r="F728" s="90"/>
      <c r="G728" s="9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25">
      <c r="A729" s="7"/>
      <c r="B729" s="89"/>
      <c r="C729" s="90"/>
      <c r="D729" s="90"/>
      <c r="E729" s="90"/>
      <c r="F729" s="90"/>
      <c r="G729" s="9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25">
      <c r="A730" s="7"/>
      <c r="B730" s="89"/>
      <c r="C730" s="90"/>
      <c r="D730" s="90"/>
      <c r="E730" s="90"/>
      <c r="F730" s="90"/>
      <c r="G730" s="9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25">
      <c r="A731" s="7"/>
      <c r="B731" s="89"/>
      <c r="C731" s="90"/>
      <c r="D731" s="90"/>
      <c r="E731" s="90"/>
      <c r="F731" s="90"/>
      <c r="G731" s="9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25">
      <c r="A732" s="7"/>
      <c r="B732" s="89"/>
      <c r="C732" s="90"/>
      <c r="D732" s="90"/>
      <c r="E732" s="90"/>
      <c r="F732" s="90"/>
      <c r="G732" s="9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25">
      <c r="A733" s="7"/>
      <c r="B733" s="89"/>
      <c r="C733" s="90"/>
      <c r="D733" s="90"/>
      <c r="E733" s="90"/>
      <c r="F733" s="90"/>
      <c r="G733" s="9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25">
      <c r="A734" s="7"/>
      <c r="B734" s="89"/>
      <c r="C734" s="90"/>
      <c r="D734" s="90"/>
      <c r="E734" s="90"/>
      <c r="F734" s="90"/>
      <c r="G734" s="9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25">
      <c r="A735" s="7"/>
      <c r="B735" s="89"/>
      <c r="C735" s="90"/>
      <c r="D735" s="90"/>
      <c r="E735" s="90"/>
      <c r="F735" s="90"/>
      <c r="G735" s="9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25">
      <c r="A736" s="7"/>
      <c r="B736" s="89"/>
      <c r="C736" s="90"/>
      <c r="D736" s="90"/>
      <c r="E736" s="90"/>
      <c r="F736" s="90"/>
      <c r="G736" s="9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25">
      <c r="A737" s="7"/>
      <c r="B737" s="89"/>
      <c r="C737" s="90"/>
      <c r="D737" s="90"/>
      <c r="E737" s="90"/>
      <c r="F737" s="90"/>
      <c r="G737" s="9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25">
      <c r="A738" s="7"/>
      <c r="B738" s="89"/>
      <c r="C738" s="90"/>
      <c r="D738" s="90"/>
      <c r="E738" s="90"/>
      <c r="F738" s="90"/>
      <c r="G738" s="9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25">
      <c r="A739" s="7"/>
      <c r="B739" s="89"/>
      <c r="C739" s="90"/>
      <c r="D739" s="90"/>
      <c r="E739" s="90"/>
      <c r="F739" s="90"/>
      <c r="G739" s="9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25">
      <c r="A740" s="7"/>
      <c r="B740" s="89"/>
      <c r="C740" s="90"/>
      <c r="D740" s="90"/>
      <c r="E740" s="90"/>
      <c r="F740" s="90"/>
      <c r="G740" s="9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25">
      <c r="A741" s="7"/>
      <c r="B741" s="89"/>
      <c r="C741" s="90"/>
      <c r="D741" s="90"/>
      <c r="E741" s="90"/>
      <c r="F741" s="90"/>
      <c r="G741" s="9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25">
      <c r="A742" s="7"/>
      <c r="B742" s="89"/>
      <c r="C742" s="90"/>
      <c r="D742" s="90"/>
      <c r="E742" s="90"/>
      <c r="F742" s="90"/>
      <c r="G742" s="9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25">
      <c r="A743" s="7"/>
      <c r="B743" s="89"/>
      <c r="C743" s="90"/>
      <c r="D743" s="90"/>
      <c r="E743" s="90"/>
      <c r="F743" s="90"/>
      <c r="G743" s="9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25">
      <c r="A744" s="7"/>
      <c r="B744" s="89"/>
      <c r="C744" s="90"/>
      <c r="D744" s="90"/>
      <c r="E744" s="90"/>
      <c r="F744" s="90"/>
      <c r="G744" s="9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25">
      <c r="A745" s="7"/>
      <c r="B745" s="89"/>
      <c r="C745" s="90"/>
      <c r="D745" s="90"/>
      <c r="E745" s="90"/>
      <c r="F745" s="90"/>
      <c r="G745" s="9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25">
      <c r="A746" s="7"/>
      <c r="B746" s="89"/>
      <c r="C746" s="90"/>
      <c r="D746" s="90"/>
      <c r="E746" s="90"/>
      <c r="F746" s="90"/>
      <c r="G746" s="9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25">
      <c r="A747" s="7"/>
      <c r="B747" s="89"/>
      <c r="C747" s="90"/>
      <c r="D747" s="90"/>
      <c r="E747" s="90"/>
      <c r="F747" s="90"/>
      <c r="G747" s="9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25">
      <c r="A748" s="7"/>
      <c r="B748" s="89"/>
      <c r="C748" s="90"/>
      <c r="D748" s="90"/>
      <c r="E748" s="90"/>
      <c r="F748" s="90"/>
      <c r="G748" s="9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25">
      <c r="A749" s="7"/>
      <c r="B749" s="89"/>
      <c r="C749" s="90"/>
      <c r="D749" s="90"/>
      <c r="E749" s="90"/>
      <c r="F749" s="90"/>
      <c r="G749" s="9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25">
      <c r="A750" s="7"/>
      <c r="B750" s="89"/>
      <c r="C750" s="90"/>
      <c r="D750" s="90"/>
      <c r="E750" s="90"/>
      <c r="F750" s="90"/>
      <c r="G750" s="9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25">
      <c r="A751" s="7"/>
      <c r="B751" s="89"/>
      <c r="C751" s="90"/>
      <c r="D751" s="90"/>
      <c r="E751" s="90"/>
      <c r="F751" s="90"/>
      <c r="G751" s="9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25">
      <c r="A752" s="7"/>
      <c r="B752" s="89"/>
      <c r="C752" s="90"/>
      <c r="D752" s="90"/>
      <c r="E752" s="90"/>
      <c r="F752" s="90"/>
      <c r="G752" s="9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25">
      <c r="A753" s="7"/>
      <c r="B753" s="89"/>
      <c r="C753" s="90"/>
      <c r="D753" s="90"/>
      <c r="E753" s="90"/>
      <c r="F753" s="90"/>
      <c r="G753" s="9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25">
      <c r="A754" s="7"/>
      <c r="B754" s="89"/>
      <c r="C754" s="90"/>
      <c r="D754" s="90"/>
      <c r="E754" s="90"/>
      <c r="F754" s="90"/>
      <c r="G754" s="9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25">
      <c r="A755" s="7"/>
      <c r="B755" s="89"/>
      <c r="C755" s="90"/>
      <c r="D755" s="90"/>
      <c r="E755" s="90"/>
      <c r="F755" s="90"/>
      <c r="G755" s="9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25">
      <c r="A756" s="7"/>
      <c r="B756" s="89"/>
      <c r="C756" s="90"/>
      <c r="D756" s="90"/>
      <c r="E756" s="90"/>
      <c r="F756" s="90"/>
      <c r="G756" s="9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25">
      <c r="A757" s="7"/>
      <c r="B757" s="89"/>
      <c r="C757" s="90"/>
      <c r="D757" s="90"/>
      <c r="E757" s="90"/>
      <c r="F757" s="90"/>
      <c r="G757" s="9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25">
      <c r="A758" s="7"/>
      <c r="B758" s="89"/>
      <c r="C758" s="90"/>
      <c r="D758" s="90"/>
      <c r="E758" s="90"/>
      <c r="F758" s="90"/>
      <c r="G758" s="9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25">
      <c r="A759" s="7"/>
      <c r="B759" s="89"/>
      <c r="C759" s="90"/>
      <c r="D759" s="90"/>
      <c r="E759" s="90"/>
      <c r="F759" s="90"/>
      <c r="G759" s="9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25">
      <c r="A760" s="7"/>
      <c r="B760" s="89"/>
      <c r="C760" s="90"/>
      <c r="D760" s="90"/>
      <c r="E760" s="90"/>
      <c r="F760" s="90"/>
      <c r="G760" s="9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25">
      <c r="A761" s="7"/>
      <c r="B761" s="89"/>
      <c r="C761" s="90"/>
      <c r="D761" s="90"/>
      <c r="E761" s="90"/>
      <c r="F761" s="90"/>
      <c r="G761" s="9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25">
      <c r="A762" s="7"/>
      <c r="B762" s="89"/>
      <c r="C762" s="90"/>
      <c r="D762" s="90"/>
      <c r="E762" s="90"/>
      <c r="F762" s="90"/>
      <c r="G762" s="9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25">
      <c r="A763" s="7"/>
      <c r="B763" s="89"/>
      <c r="C763" s="90"/>
      <c r="D763" s="90"/>
      <c r="E763" s="90"/>
      <c r="F763" s="90"/>
      <c r="G763" s="9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25">
      <c r="A764" s="7"/>
      <c r="B764" s="89"/>
      <c r="C764" s="90"/>
      <c r="D764" s="90"/>
      <c r="E764" s="90"/>
      <c r="F764" s="90"/>
      <c r="G764" s="9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25">
      <c r="A765" s="7"/>
      <c r="B765" s="89"/>
      <c r="C765" s="90"/>
      <c r="D765" s="90"/>
      <c r="E765" s="90"/>
      <c r="F765" s="90"/>
      <c r="G765" s="9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25">
      <c r="A766" s="7"/>
      <c r="B766" s="89"/>
      <c r="C766" s="90"/>
      <c r="D766" s="90"/>
      <c r="E766" s="90"/>
      <c r="F766" s="90"/>
      <c r="G766" s="9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25">
      <c r="A767" s="7"/>
      <c r="B767" s="89"/>
      <c r="C767" s="90"/>
      <c r="D767" s="90"/>
      <c r="E767" s="90"/>
      <c r="F767" s="90"/>
      <c r="G767" s="9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25">
      <c r="A768" s="7"/>
      <c r="B768" s="89"/>
      <c r="C768" s="90"/>
      <c r="D768" s="90"/>
      <c r="E768" s="90"/>
      <c r="F768" s="90"/>
      <c r="G768" s="9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25">
      <c r="A769" s="7"/>
      <c r="B769" s="89"/>
      <c r="C769" s="90"/>
      <c r="D769" s="90"/>
      <c r="E769" s="90"/>
      <c r="F769" s="90"/>
      <c r="G769" s="9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25">
      <c r="A770" s="7"/>
      <c r="B770" s="89"/>
      <c r="C770" s="90"/>
      <c r="D770" s="90"/>
      <c r="E770" s="90"/>
      <c r="F770" s="90"/>
      <c r="G770" s="9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25">
      <c r="A771" s="7"/>
      <c r="B771" s="89"/>
      <c r="C771" s="90"/>
      <c r="D771" s="90"/>
      <c r="E771" s="90"/>
      <c r="F771" s="90"/>
      <c r="G771" s="9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25">
      <c r="A772" s="7"/>
      <c r="B772" s="89"/>
      <c r="C772" s="90"/>
      <c r="D772" s="90"/>
      <c r="E772" s="90"/>
      <c r="F772" s="90"/>
      <c r="G772" s="9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25">
      <c r="A773" s="7"/>
      <c r="B773" s="89"/>
      <c r="C773" s="90"/>
      <c r="D773" s="90"/>
      <c r="E773" s="90"/>
      <c r="F773" s="90"/>
      <c r="G773" s="9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25">
      <c r="A774" s="7"/>
      <c r="B774" s="89"/>
      <c r="C774" s="90"/>
      <c r="D774" s="90"/>
      <c r="E774" s="90"/>
      <c r="F774" s="90"/>
      <c r="G774" s="9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25">
      <c r="A775" s="7"/>
      <c r="B775" s="89"/>
      <c r="C775" s="90"/>
      <c r="D775" s="90"/>
      <c r="E775" s="90"/>
      <c r="F775" s="90"/>
      <c r="G775" s="9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25">
      <c r="A776" s="7"/>
      <c r="B776" s="89"/>
      <c r="C776" s="90"/>
      <c r="D776" s="90"/>
      <c r="E776" s="90"/>
      <c r="F776" s="90"/>
      <c r="G776" s="9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25">
      <c r="A777" s="7"/>
      <c r="B777" s="89"/>
      <c r="C777" s="90"/>
      <c r="D777" s="90"/>
      <c r="E777" s="90"/>
      <c r="F777" s="90"/>
      <c r="G777" s="9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25">
      <c r="A778" s="7"/>
      <c r="B778" s="89"/>
      <c r="C778" s="90"/>
      <c r="D778" s="90"/>
      <c r="E778" s="90"/>
      <c r="F778" s="90"/>
      <c r="G778" s="9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25">
      <c r="A779" s="7"/>
      <c r="B779" s="89"/>
      <c r="C779" s="90"/>
      <c r="D779" s="90"/>
      <c r="E779" s="90"/>
      <c r="F779" s="90"/>
      <c r="G779" s="9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25">
      <c r="A780" s="7"/>
      <c r="B780" s="89"/>
      <c r="C780" s="90"/>
      <c r="D780" s="90"/>
      <c r="E780" s="90"/>
      <c r="F780" s="90"/>
      <c r="G780" s="9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25">
      <c r="A781" s="7"/>
      <c r="B781" s="89"/>
      <c r="C781" s="90"/>
      <c r="D781" s="90"/>
      <c r="E781" s="90"/>
      <c r="F781" s="90"/>
      <c r="G781" s="9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25">
      <c r="A782" s="7"/>
      <c r="B782" s="89"/>
      <c r="C782" s="90"/>
      <c r="D782" s="90"/>
      <c r="E782" s="90"/>
      <c r="F782" s="90"/>
      <c r="G782" s="9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25">
      <c r="A783" s="7"/>
      <c r="B783" s="89"/>
      <c r="C783" s="90"/>
      <c r="D783" s="90"/>
      <c r="E783" s="90"/>
      <c r="F783" s="90"/>
      <c r="G783" s="9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25">
      <c r="A784" s="7"/>
      <c r="B784" s="89"/>
      <c r="C784" s="90"/>
      <c r="D784" s="90"/>
      <c r="E784" s="90"/>
      <c r="F784" s="90"/>
      <c r="G784" s="9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25">
      <c r="A785" s="7"/>
      <c r="B785" s="89"/>
      <c r="C785" s="90"/>
      <c r="D785" s="90"/>
      <c r="E785" s="90"/>
      <c r="F785" s="90"/>
      <c r="G785" s="9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25">
      <c r="A786" s="7"/>
      <c r="B786" s="89"/>
      <c r="C786" s="90"/>
      <c r="D786" s="90"/>
      <c r="E786" s="90"/>
      <c r="F786" s="90"/>
      <c r="G786" s="9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25">
      <c r="A787" s="7"/>
      <c r="B787" s="89"/>
      <c r="C787" s="90"/>
      <c r="D787" s="90"/>
      <c r="E787" s="90"/>
      <c r="F787" s="90"/>
      <c r="G787" s="9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25">
      <c r="A788" s="7"/>
      <c r="B788" s="89"/>
      <c r="C788" s="90"/>
      <c r="D788" s="90"/>
      <c r="E788" s="90"/>
      <c r="F788" s="90"/>
      <c r="G788" s="9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25">
      <c r="A789" s="7"/>
      <c r="B789" s="89"/>
      <c r="C789" s="90"/>
      <c r="D789" s="90"/>
      <c r="E789" s="90"/>
      <c r="F789" s="90"/>
      <c r="G789" s="9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25">
      <c r="A790" s="7"/>
      <c r="B790" s="89"/>
      <c r="C790" s="90"/>
      <c r="D790" s="90"/>
      <c r="E790" s="90"/>
      <c r="F790" s="90"/>
      <c r="G790" s="9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25">
      <c r="A791" s="7"/>
      <c r="B791" s="89"/>
      <c r="C791" s="90"/>
      <c r="D791" s="90"/>
      <c r="E791" s="90"/>
      <c r="F791" s="90"/>
      <c r="G791" s="9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25">
      <c r="A792" s="7"/>
      <c r="B792" s="89"/>
      <c r="C792" s="90"/>
      <c r="D792" s="90"/>
      <c r="E792" s="90"/>
      <c r="F792" s="90"/>
      <c r="G792" s="90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25">
      <c r="A793" s="7"/>
      <c r="B793" s="89"/>
      <c r="C793" s="90"/>
      <c r="D793" s="90"/>
      <c r="E793" s="90"/>
      <c r="F793" s="90"/>
      <c r="G793" s="90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25">
      <c r="A794" s="7"/>
      <c r="B794" s="89"/>
      <c r="C794" s="90"/>
      <c r="D794" s="90"/>
      <c r="E794" s="90"/>
      <c r="F794" s="90"/>
      <c r="G794" s="90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25">
      <c r="A795" s="7"/>
      <c r="B795" s="89"/>
      <c r="C795" s="90"/>
      <c r="D795" s="90"/>
      <c r="E795" s="90"/>
      <c r="F795" s="90"/>
      <c r="G795" s="90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25">
      <c r="A796" s="7"/>
      <c r="B796" s="89"/>
      <c r="C796" s="90"/>
      <c r="D796" s="90"/>
      <c r="E796" s="90"/>
      <c r="F796" s="90"/>
      <c r="G796" s="90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25">
      <c r="A797" s="7"/>
      <c r="B797" s="89"/>
      <c r="C797" s="90"/>
      <c r="D797" s="90"/>
      <c r="E797" s="90"/>
      <c r="F797" s="90"/>
      <c r="G797" s="90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25">
      <c r="A798" s="7"/>
      <c r="B798" s="89"/>
      <c r="C798" s="90"/>
      <c r="D798" s="90"/>
      <c r="E798" s="90"/>
      <c r="F798" s="90"/>
      <c r="G798" s="90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25">
      <c r="A799" s="7"/>
      <c r="B799" s="89"/>
      <c r="C799" s="90"/>
      <c r="D799" s="90"/>
      <c r="E799" s="90"/>
      <c r="F799" s="90"/>
      <c r="G799" s="90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25">
      <c r="A800" s="7"/>
      <c r="B800" s="89"/>
      <c r="C800" s="90"/>
      <c r="D800" s="90"/>
      <c r="E800" s="90"/>
      <c r="F800" s="90"/>
      <c r="G800" s="90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25">
      <c r="A801" s="7"/>
      <c r="B801" s="89"/>
      <c r="C801" s="90"/>
      <c r="D801" s="90"/>
      <c r="E801" s="90"/>
      <c r="F801" s="90"/>
      <c r="G801" s="90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25">
      <c r="A802" s="7"/>
      <c r="B802" s="89"/>
      <c r="C802" s="90"/>
      <c r="D802" s="90"/>
      <c r="E802" s="90"/>
      <c r="F802" s="90"/>
      <c r="G802" s="90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25">
      <c r="A803" s="7"/>
      <c r="B803" s="89"/>
      <c r="C803" s="90"/>
      <c r="D803" s="90"/>
      <c r="E803" s="90"/>
      <c r="F803" s="90"/>
      <c r="G803" s="90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25">
      <c r="A804" s="7"/>
      <c r="B804" s="89"/>
      <c r="C804" s="90"/>
      <c r="D804" s="90"/>
      <c r="E804" s="90"/>
      <c r="F804" s="90"/>
      <c r="G804" s="90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25">
      <c r="A805" s="7"/>
      <c r="B805" s="89"/>
      <c r="C805" s="90"/>
      <c r="D805" s="90"/>
      <c r="E805" s="90"/>
      <c r="F805" s="90"/>
      <c r="G805" s="90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 x14ac:dyDescent="0.25">
      <c r="A806" s="7"/>
      <c r="B806" s="89"/>
      <c r="C806" s="90"/>
      <c r="D806" s="90"/>
      <c r="E806" s="90"/>
      <c r="F806" s="90"/>
      <c r="G806" s="90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</sheetData>
  <mergeCells count="3">
    <mergeCell ref="B1:G1"/>
    <mergeCell ref="B2:G2"/>
    <mergeCell ref="B3:G3"/>
  </mergeCells>
  <dataValidations count="3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  <dataValidation type="list" allowBlank="1" showInputMessage="1" showErrorMessage="1" sqref="E5:E12" xr:uid="{00000000-0002-0000-0100-000002000000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 r:id="rId1"/>
  <headerFooter>
    <oddFooter>&amp;L&amp;F&amp;RPágina  &amp;P  de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topLeftCell="B1" zoomScale="50" zoomScaleNormal="50" workbookViewId="0">
      <selection activeCell="F11" sqref="F11"/>
    </sheetView>
  </sheetViews>
  <sheetFormatPr baseColWidth="10" defaultColWidth="14.453125" defaultRowHeight="15" customHeight="1" x14ac:dyDescent="0.25"/>
  <cols>
    <col min="1" max="1" width="4.7265625" style="3" hidden="1" customWidth="1"/>
    <col min="2" max="2" width="9.1796875" style="55" customWidth="1"/>
    <col min="3" max="3" width="6.26953125" style="3" customWidth="1"/>
    <col min="4" max="4" width="31.1796875" style="3" customWidth="1"/>
    <col min="5" max="5" width="30.7265625" style="3" customWidth="1"/>
    <col min="6" max="6" width="41.453125" style="3" customWidth="1"/>
    <col min="7" max="7" width="12.453125" style="3" customWidth="1"/>
    <col min="8" max="8" width="18" style="3" customWidth="1"/>
    <col min="9" max="9" width="25.1796875" style="3" customWidth="1"/>
    <col min="10" max="10" width="18" style="3" customWidth="1"/>
    <col min="11" max="11" width="15.7265625" style="3" customWidth="1"/>
    <col min="12" max="12" width="6.453125" style="3" customWidth="1"/>
    <col min="13" max="13" width="5.1796875" style="3" customWidth="1"/>
    <col min="14" max="16" width="20" style="3" customWidth="1"/>
    <col min="17" max="27" width="11.453125" style="3" customWidth="1"/>
    <col min="28" max="16384" width="14.453125" style="3"/>
  </cols>
  <sheetData>
    <row r="1" spans="1:27" ht="105.75" customHeight="1" x14ac:dyDescent="0.25">
      <c r="A1" s="32"/>
      <c r="B1" s="54"/>
      <c r="C1" s="147"/>
      <c r="D1" s="148"/>
      <c r="E1" s="148"/>
      <c r="F1" s="148"/>
      <c r="G1" s="148"/>
      <c r="H1" s="148"/>
      <c r="I1" s="148"/>
      <c r="J1" s="148"/>
      <c r="K1" s="149"/>
    </row>
    <row r="2" spans="1:27" ht="42.75" customHeight="1" x14ac:dyDescent="0.25">
      <c r="A2" s="33"/>
      <c r="B2" s="52"/>
      <c r="C2" s="150" t="s">
        <v>242</v>
      </c>
      <c r="D2" s="151"/>
      <c r="E2" s="151"/>
      <c r="F2" s="151"/>
      <c r="G2" s="151"/>
      <c r="H2" s="151"/>
      <c r="I2" s="151"/>
      <c r="J2" s="151"/>
      <c r="K2" s="152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</row>
    <row r="3" spans="1:27" ht="36.75" customHeight="1" x14ac:dyDescent="0.25">
      <c r="A3" s="33"/>
      <c r="B3" s="52"/>
      <c r="C3" s="153" t="s">
        <v>248</v>
      </c>
      <c r="D3" s="154"/>
      <c r="E3" s="154"/>
      <c r="F3" s="154"/>
      <c r="G3" s="154"/>
      <c r="H3" s="154"/>
      <c r="I3" s="154"/>
      <c r="J3" s="154"/>
      <c r="K3" s="155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</row>
    <row r="4" spans="1:27" ht="18.75" customHeight="1" thickBot="1" x14ac:dyDescent="0.4">
      <c r="A4" s="33"/>
      <c r="B4" s="52"/>
      <c r="C4" s="156" t="s">
        <v>10</v>
      </c>
      <c r="D4" s="158" t="s">
        <v>16</v>
      </c>
      <c r="E4" s="160" t="s">
        <v>225</v>
      </c>
      <c r="F4" s="160" t="s">
        <v>12</v>
      </c>
      <c r="G4" s="161" t="s">
        <v>6</v>
      </c>
      <c r="H4" s="161" t="s">
        <v>17</v>
      </c>
      <c r="I4" s="162" t="s">
        <v>236</v>
      </c>
      <c r="J4" s="136" t="s">
        <v>237</v>
      </c>
      <c r="K4" s="137"/>
      <c r="L4" s="138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</row>
    <row r="5" spans="1:27" ht="30.75" customHeight="1" thickBot="1" x14ac:dyDescent="0.3">
      <c r="A5" s="34"/>
      <c r="B5" s="52"/>
      <c r="C5" s="157"/>
      <c r="D5" s="159"/>
      <c r="E5" s="159"/>
      <c r="F5" s="159"/>
      <c r="G5" s="159"/>
      <c r="H5" s="159"/>
      <c r="I5" s="163"/>
      <c r="J5" s="113" t="s">
        <v>18</v>
      </c>
      <c r="K5" s="114" t="s">
        <v>19</v>
      </c>
      <c r="L5" s="135"/>
      <c r="M5" s="91"/>
      <c r="N5" s="139" t="s">
        <v>238</v>
      </c>
      <c r="O5" s="141" t="s">
        <v>237</v>
      </c>
      <c r="P5" s="142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 spans="1:27" ht="30" customHeight="1" thickBot="1" x14ac:dyDescent="0.3">
      <c r="A6" s="44"/>
      <c r="B6" s="53"/>
      <c r="C6" s="45"/>
      <c r="D6" s="47"/>
      <c r="E6" s="47"/>
      <c r="F6" s="48"/>
      <c r="G6" s="35"/>
      <c r="H6" s="35"/>
      <c r="I6" s="36">
        <f>+Impact1*Probability1</f>
        <v>0</v>
      </c>
      <c r="J6" s="37" t="e">
        <f>VLOOKUP(I6,$N$7:$O$12,2,FALSE)</f>
        <v>#N/A</v>
      </c>
      <c r="K6" s="38" t="e">
        <f t="shared" ref="K6:K13" si="0">IF(J6=1,"Bajo",IF(J6=2,"Medio",IF(J6=3,"Alto","")))</f>
        <v>#N/A</v>
      </c>
      <c r="L6" s="92"/>
      <c r="M6" s="91"/>
      <c r="N6" s="140"/>
      <c r="O6" s="115" t="s">
        <v>18</v>
      </c>
      <c r="P6" s="116" t="s">
        <v>19</v>
      </c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ht="37.5" customHeight="1" x14ac:dyDescent="0.3">
      <c r="A7" s="44"/>
      <c r="B7" s="53"/>
      <c r="C7" s="46"/>
      <c r="D7" s="49"/>
      <c r="E7" s="49"/>
      <c r="F7" s="50"/>
      <c r="G7" s="35"/>
      <c r="H7" s="35"/>
      <c r="I7" s="36">
        <f>+Impact2*Probability2</f>
        <v>0</v>
      </c>
      <c r="J7" s="40" t="e">
        <f t="shared" ref="J7:J13" si="1">VLOOKUP(I7,$N$7:$O$12,2,FALSE)</f>
        <v>#N/A</v>
      </c>
      <c r="K7" s="38" t="e">
        <f t="shared" si="0"/>
        <v>#N/A</v>
      </c>
      <c r="L7" s="92"/>
      <c r="M7" s="91"/>
      <c r="N7" s="61">
        <v>6</v>
      </c>
      <c r="O7" s="31">
        <v>3</v>
      </c>
      <c r="P7" s="56" t="s">
        <v>21</v>
      </c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</row>
    <row r="8" spans="1:27" ht="31.5" customHeight="1" x14ac:dyDescent="0.3">
      <c r="A8" s="44"/>
      <c r="B8" s="53"/>
      <c r="C8" s="46"/>
      <c r="D8" s="51"/>
      <c r="E8" s="49"/>
      <c r="F8" s="18"/>
      <c r="G8" s="35"/>
      <c r="H8" s="35"/>
      <c r="I8" s="39">
        <f>+Impact3*Probability3</f>
        <v>0</v>
      </c>
      <c r="J8" s="40" t="e">
        <f t="shared" si="1"/>
        <v>#N/A</v>
      </c>
      <c r="K8" s="41" t="e">
        <f t="shared" si="0"/>
        <v>#N/A</v>
      </c>
      <c r="L8" s="92"/>
      <c r="M8" s="91"/>
      <c r="N8" s="62">
        <v>5</v>
      </c>
      <c r="O8" s="4">
        <v>3</v>
      </c>
      <c r="P8" s="57" t="s">
        <v>21</v>
      </c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</row>
    <row r="9" spans="1:27" ht="40" customHeight="1" x14ac:dyDescent="0.3">
      <c r="A9" s="44"/>
      <c r="B9" s="53"/>
      <c r="C9" s="46"/>
      <c r="D9" s="18"/>
      <c r="E9" s="49"/>
      <c r="F9" s="18"/>
      <c r="G9" s="35"/>
      <c r="H9" s="35"/>
      <c r="I9" s="39">
        <f>+Impact4*Probability4</f>
        <v>0</v>
      </c>
      <c r="J9" s="40" t="e">
        <f t="shared" si="1"/>
        <v>#N/A</v>
      </c>
      <c r="K9" s="41" t="e">
        <f t="shared" si="0"/>
        <v>#N/A</v>
      </c>
      <c r="L9" s="92"/>
      <c r="M9" s="91"/>
      <c r="N9" s="62">
        <v>4</v>
      </c>
      <c r="O9" s="4">
        <v>2</v>
      </c>
      <c r="P9" s="58" t="s">
        <v>22</v>
      </c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</row>
    <row r="10" spans="1:27" ht="38.25" customHeight="1" x14ac:dyDescent="0.3">
      <c r="A10" s="44"/>
      <c r="B10" s="53"/>
      <c r="C10" s="46"/>
      <c r="D10" s="42"/>
      <c r="E10" s="49"/>
      <c r="F10" s="18"/>
      <c r="G10" s="35"/>
      <c r="H10" s="35"/>
      <c r="I10" s="39">
        <f>+Impact5*Probability5</f>
        <v>0</v>
      </c>
      <c r="J10" s="40" t="e">
        <f t="shared" si="1"/>
        <v>#N/A</v>
      </c>
      <c r="K10" s="41" t="e">
        <f t="shared" si="0"/>
        <v>#N/A</v>
      </c>
      <c r="L10" s="92"/>
      <c r="M10" s="91"/>
      <c r="N10" s="62">
        <v>3</v>
      </c>
      <c r="O10" s="4">
        <v>2</v>
      </c>
      <c r="P10" s="58" t="s">
        <v>22</v>
      </c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40.5" customHeight="1" x14ac:dyDescent="0.3">
      <c r="A11" s="44"/>
      <c r="B11" s="53"/>
      <c r="C11" s="46"/>
      <c r="D11" s="42"/>
      <c r="E11" s="49"/>
      <c r="F11" s="18"/>
      <c r="G11" s="35"/>
      <c r="H11" s="35"/>
      <c r="I11" s="39">
        <f>+Impact6*Probability6</f>
        <v>0</v>
      </c>
      <c r="J11" s="40" t="e">
        <f t="shared" si="1"/>
        <v>#N/A</v>
      </c>
      <c r="K11" s="41" t="e">
        <f t="shared" si="0"/>
        <v>#N/A</v>
      </c>
      <c r="L11" s="92"/>
      <c r="M11" s="91"/>
      <c r="N11" s="62">
        <v>2</v>
      </c>
      <c r="O11" s="4">
        <v>1</v>
      </c>
      <c r="P11" s="59" t="s">
        <v>23</v>
      </c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33" customHeight="1" thickBot="1" x14ac:dyDescent="0.35">
      <c r="A12" s="44"/>
      <c r="B12" s="53"/>
      <c r="C12" s="46"/>
      <c r="D12" s="18"/>
      <c r="E12" s="49"/>
      <c r="F12" s="18"/>
      <c r="G12" s="35"/>
      <c r="H12" s="35"/>
      <c r="I12" s="39">
        <f>+Impact7*Probability7</f>
        <v>0</v>
      </c>
      <c r="J12" s="40" t="e">
        <f t="shared" si="1"/>
        <v>#N/A</v>
      </c>
      <c r="K12" s="41" t="e">
        <f t="shared" si="0"/>
        <v>#N/A</v>
      </c>
      <c r="L12" s="92"/>
      <c r="M12" s="91"/>
      <c r="N12" s="63">
        <v>1</v>
      </c>
      <c r="O12" s="64">
        <v>1</v>
      </c>
      <c r="P12" s="60" t="s">
        <v>23</v>
      </c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74.25" customHeight="1" x14ac:dyDescent="0.25">
      <c r="A13" s="44"/>
      <c r="B13" s="53"/>
      <c r="C13" s="46"/>
      <c r="D13" s="18"/>
      <c r="E13" s="49"/>
      <c r="F13" s="18"/>
      <c r="G13" s="35"/>
      <c r="H13" s="35"/>
      <c r="I13" s="39">
        <f>+Impact8*Probability8</f>
        <v>0</v>
      </c>
      <c r="J13" s="40" t="e">
        <f t="shared" si="1"/>
        <v>#N/A</v>
      </c>
      <c r="K13" s="41" t="e">
        <f t="shared" si="0"/>
        <v>#N/A</v>
      </c>
      <c r="L13" s="92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12.75" customHeight="1" thickBot="1" x14ac:dyDescent="0.35">
      <c r="A14" s="91"/>
      <c r="B14" s="52"/>
      <c r="C14" s="143" t="s">
        <v>24</v>
      </c>
      <c r="D14" s="144"/>
      <c r="E14" s="144"/>
      <c r="F14" s="144"/>
      <c r="G14" s="144"/>
      <c r="H14" s="144"/>
      <c r="I14" s="144"/>
      <c r="J14" s="145" t="s">
        <v>24</v>
      </c>
      <c r="K14" s="146"/>
      <c r="L14" s="93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27.75" customHeight="1" x14ac:dyDescent="0.25">
      <c r="A15" s="91"/>
      <c r="B15" s="52"/>
      <c r="C15" s="94" t="s">
        <v>24</v>
      </c>
      <c r="D15" s="134" t="s">
        <v>24</v>
      </c>
      <c r="E15" s="135"/>
      <c r="F15" s="135"/>
      <c r="G15" s="135"/>
      <c r="H15" s="135"/>
      <c r="I15" s="135"/>
      <c r="J15" s="135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12.75" customHeight="1" x14ac:dyDescent="0.25">
      <c r="A16" s="91"/>
      <c r="B16" s="52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12.75" customHeight="1" x14ac:dyDescent="0.25">
      <c r="A17" s="91"/>
      <c r="B17" s="52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12.75" customHeight="1" x14ac:dyDescent="0.25">
      <c r="A18" s="91"/>
      <c r="B18" s="52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12.75" customHeight="1" x14ac:dyDescent="0.25">
      <c r="A19" s="91"/>
      <c r="B19" s="52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12.75" customHeight="1" x14ac:dyDescent="0.25">
      <c r="A20" s="91"/>
      <c r="B20" s="52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12.75" customHeight="1" x14ac:dyDescent="0.25">
      <c r="A21" s="91"/>
      <c r="B21" s="52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12.75" customHeight="1" x14ac:dyDescent="0.25">
      <c r="A22" s="91"/>
      <c r="B22" s="52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2.75" customHeight="1" x14ac:dyDescent="0.25">
      <c r="A23" s="91"/>
      <c r="B23" s="52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2.75" customHeight="1" x14ac:dyDescent="0.25">
      <c r="A24" s="91"/>
      <c r="B24" s="52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2.75" customHeight="1" x14ac:dyDescent="0.25">
      <c r="A25" s="91"/>
      <c r="B25" s="52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2.75" customHeight="1" x14ac:dyDescent="0.25">
      <c r="A26" s="91"/>
      <c r="B26" s="52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2.75" customHeight="1" x14ac:dyDescent="0.25">
      <c r="A27" s="91"/>
      <c r="B27" s="52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2.75" customHeight="1" x14ac:dyDescent="0.25">
      <c r="A28" s="91"/>
      <c r="B28" s="52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2.75" customHeight="1" x14ac:dyDescent="0.25">
      <c r="A29" s="91"/>
      <c r="B29" s="52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2.75" customHeight="1" x14ac:dyDescent="0.25">
      <c r="A30" s="91"/>
      <c r="B30" s="52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2.75" customHeight="1" x14ac:dyDescent="0.25">
      <c r="A31" s="91"/>
      <c r="B31" s="52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2.75" customHeight="1" x14ac:dyDescent="0.25">
      <c r="A32" s="91"/>
      <c r="B32" s="52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2.75" customHeight="1" x14ac:dyDescent="0.25">
      <c r="A33" s="91"/>
      <c r="B33" s="52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2.75" customHeight="1" x14ac:dyDescent="0.25">
      <c r="A34" s="91"/>
      <c r="B34" s="52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2.75" customHeight="1" x14ac:dyDescent="0.25">
      <c r="A35" s="91"/>
      <c r="B35" s="5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2.75" customHeight="1" x14ac:dyDescent="0.25">
      <c r="A36" s="91"/>
      <c r="B36" s="52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2.75" customHeight="1" x14ac:dyDescent="0.25">
      <c r="A37" s="91"/>
      <c r="B37" s="52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2.75" customHeight="1" x14ac:dyDescent="0.25">
      <c r="A38" s="91"/>
      <c r="B38" s="52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2.75" customHeight="1" x14ac:dyDescent="0.25">
      <c r="A39" s="91"/>
      <c r="B39" s="52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2.75" customHeight="1" x14ac:dyDescent="0.25">
      <c r="A40" s="91"/>
      <c r="B40" s="52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2.75" customHeight="1" x14ac:dyDescent="0.25">
      <c r="A41" s="91"/>
      <c r="B41" s="52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2.75" customHeight="1" x14ac:dyDescent="0.25">
      <c r="A42" s="91"/>
      <c r="B42" s="52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2.75" customHeight="1" x14ac:dyDescent="0.25">
      <c r="A43" s="91"/>
      <c r="B43" s="5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2.75" customHeight="1" x14ac:dyDescent="0.25">
      <c r="A44" s="91"/>
      <c r="B44" s="52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2.75" customHeight="1" x14ac:dyDescent="0.25">
      <c r="A45" s="91"/>
      <c r="B45" s="52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2.75" customHeight="1" x14ac:dyDescent="0.25">
      <c r="A46" s="91"/>
      <c r="B46" s="5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2.75" customHeight="1" x14ac:dyDescent="0.25">
      <c r="A47" s="91"/>
      <c r="B47" s="5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2.75" customHeight="1" x14ac:dyDescent="0.25">
      <c r="A48" s="91"/>
      <c r="B48" s="5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2.75" customHeight="1" x14ac:dyDescent="0.25">
      <c r="A49" s="91"/>
      <c r="B49" s="52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12.75" customHeight="1" x14ac:dyDescent="0.25">
      <c r="A50" s="91"/>
      <c r="B50" s="5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12.75" customHeight="1" x14ac:dyDescent="0.25">
      <c r="A51" s="91"/>
      <c r="B51" s="5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12.75" customHeight="1" x14ac:dyDescent="0.25">
      <c r="A52" s="91"/>
      <c r="B52" s="52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12.75" customHeight="1" x14ac:dyDescent="0.25">
      <c r="A53" s="91"/>
      <c r="B53" s="5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12.75" customHeight="1" x14ac:dyDescent="0.25">
      <c r="A54" s="91"/>
      <c r="B54" s="52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12.75" customHeight="1" x14ac:dyDescent="0.25">
      <c r="A55" s="91"/>
      <c r="B55" s="52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</row>
    <row r="56" spans="1:27" ht="12.75" customHeight="1" x14ac:dyDescent="0.25">
      <c r="A56" s="91"/>
      <c r="B56" s="52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</row>
    <row r="57" spans="1:27" ht="12.75" customHeight="1" x14ac:dyDescent="0.25">
      <c r="A57" s="91"/>
      <c r="B57" s="52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</row>
    <row r="58" spans="1:27" ht="12.75" customHeight="1" x14ac:dyDescent="0.25">
      <c r="A58" s="91"/>
      <c r="B58" s="52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</row>
    <row r="59" spans="1:27" ht="12.75" customHeight="1" x14ac:dyDescent="0.25">
      <c r="A59" s="91"/>
      <c r="B59" s="52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</row>
    <row r="60" spans="1:27" ht="12.75" customHeight="1" x14ac:dyDescent="0.25">
      <c r="A60" s="91"/>
      <c r="B60" s="52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</row>
    <row r="61" spans="1:27" ht="12.75" customHeight="1" x14ac:dyDescent="0.25">
      <c r="A61" s="91"/>
      <c r="B61" s="5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</row>
    <row r="62" spans="1:27" ht="12.75" customHeight="1" x14ac:dyDescent="0.25">
      <c r="A62" s="91"/>
      <c r="B62" s="52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</row>
    <row r="63" spans="1:27" ht="12.75" customHeight="1" x14ac:dyDescent="0.25">
      <c r="A63" s="91"/>
      <c r="B63" s="52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</row>
    <row r="64" spans="1:27" ht="12.75" customHeight="1" x14ac:dyDescent="0.25">
      <c r="A64" s="91"/>
      <c r="B64" s="52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</row>
    <row r="65" spans="1:27" ht="12.75" customHeight="1" x14ac:dyDescent="0.25">
      <c r="A65" s="91"/>
      <c r="B65" s="52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</row>
    <row r="66" spans="1:27" ht="12.75" customHeight="1" x14ac:dyDescent="0.25">
      <c r="A66" s="91"/>
      <c r="B66" s="52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</row>
    <row r="67" spans="1:27" ht="12.75" customHeight="1" x14ac:dyDescent="0.25">
      <c r="A67" s="91"/>
      <c r="B67" s="52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</row>
    <row r="68" spans="1:27" ht="12.75" customHeight="1" x14ac:dyDescent="0.25">
      <c r="A68" s="91"/>
      <c r="B68" s="52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</row>
    <row r="69" spans="1:27" ht="12.75" customHeight="1" x14ac:dyDescent="0.25">
      <c r="A69" s="91"/>
      <c r="B69" s="52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</row>
    <row r="70" spans="1:27" ht="12.75" customHeight="1" x14ac:dyDescent="0.25">
      <c r="A70" s="91"/>
      <c r="B70" s="52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</row>
    <row r="71" spans="1:27" ht="12.75" customHeight="1" x14ac:dyDescent="0.25">
      <c r="A71" s="91"/>
      <c r="B71" s="52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</row>
    <row r="72" spans="1:27" ht="12.75" customHeight="1" x14ac:dyDescent="0.25">
      <c r="A72" s="91"/>
      <c r="B72" s="5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</row>
    <row r="73" spans="1:27" ht="12.75" customHeight="1" x14ac:dyDescent="0.25">
      <c r="A73" s="91"/>
      <c r="B73" s="52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</row>
    <row r="74" spans="1:27" ht="12.75" customHeight="1" x14ac:dyDescent="0.25">
      <c r="A74" s="91"/>
      <c r="B74" s="52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</row>
    <row r="75" spans="1:27" ht="12.75" customHeight="1" x14ac:dyDescent="0.25">
      <c r="A75" s="91"/>
      <c r="B75" s="52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</row>
    <row r="76" spans="1:27" ht="12.75" customHeight="1" x14ac:dyDescent="0.25">
      <c r="A76" s="91"/>
      <c r="B76" s="52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</row>
    <row r="77" spans="1:27" ht="12.75" customHeight="1" x14ac:dyDescent="0.25">
      <c r="A77" s="91"/>
      <c r="B77" s="5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</row>
    <row r="78" spans="1:27" ht="12.75" customHeight="1" x14ac:dyDescent="0.25">
      <c r="A78" s="91"/>
      <c r="B78" s="52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</row>
    <row r="79" spans="1:27" ht="12.75" customHeight="1" x14ac:dyDescent="0.25">
      <c r="A79" s="91"/>
      <c r="B79" s="52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</row>
    <row r="80" spans="1:27" ht="12.75" customHeight="1" x14ac:dyDescent="0.25">
      <c r="A80" s="91"/>
      <c r="B80" s="52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</row>
    <row r="81" spans="1:27" ht="12.75" customHeight="1" x14ac:dyDescent="0.25">
      <c r="A81" s="91"/>
      <c r="B81" s="52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</row>
    <row r="82" spans="1:27" ht="12.75" customHeight="1" x14ac:dyDescent="0.25">
      <c r="A82" s="91"/>
      <c r="B82" s="52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</row>
    <row r="83" spans="1:27" ht="12.75" customHeight="1" x14ac:dyDescent="0.25">
      <c r="A83" s="91"/>
      <c r="B83" s="52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</row>
    <row r="84" spans="1:27" ht="12.75" customHeight="1" x14ac:dyDescent="0.25">
      <c r="A84" s="91"/>
      <c r="B84" s="52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</row>
    <row r="85" spans="1:27" ht="12.75" customHeight="1" x14ac:dyDescent="0.25">
      <c r="A85" s="91"/>
      <c r="B85" s="5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</row>
    <row r="86" spans="1:27" ht="12.75" customHeight="1" x14ac:dyDescent="0.25">
      <c r="A86" s="91"/>
      <c r="B86" s="52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</row>
    <row r="87" spans="1:27" ht="12.75" customHeight="1" x14ac:dyDescent="0.25">
      <c r="A87" s="91"/>
      <c r="B87" s="52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</row>
    <row r="88" spans="1:27" ht="12.75" customHeight="1" x14ac:dyDescent="0.25">
      <c r="A88" s="91"/>
      <c r="B88" s="52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</row>
    <row r="89" spans="1:27" ht="12.75" customHeight="1" x14ac:dyDescent="0.25">
      <c r="A89" s="91"/>
      <c r="B89" s="52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</row>
    <row r="90" spans="1:27" ht="12.75" customHeight="1" x14ac:dyDescent="0.25">
      <c r="A90" s="91"/>
      <c r="B90" s="52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</row>
    <row r="91" spans="1:27" ht="12.75" customHeight="1" x14ac:dyDescent="0.25">
      <c r="A91" s="91"/>
      <c r="B91" s="52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</row>
    <row r="92" spans="1:27" ht="12.75" customHeight="1" x14ac:dyDescent="0.25">
      <c r="A92" s="91"/>
      <c r="B92" s="52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</row>
    <row r="93" spans="1:27" ht="12.75" customHeight="1" x14ac:dyDescent="0.25">
      <c r="A93" s="91"/>
      <c r="B93" s="52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</row>
    <row r="94" spans="1:27" ht="12.75" customHeight="1" x14ac:dyDescent="0.25">
      <c r="A94" s="91"/>
      <c r="B94" s="52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</row>
    <row r="95" spans="1:27" ht="12.75" customHeight="1" x14ac:dyDescent="0.25">
      <c r="A95" s="91"/>
      <c r="B95" s="5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</row>
    <row r="96" spans="1:27" ht="12.75" customHeight="1" x14ac:dyDescent="0.25">
      <c r="A96" s="91"/>
      <c r="B96" s="52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</row>
    <row r="97" spans="1:27" ht="12.75" customHeight="1" x14ac:dyDescent="0.25">
      <c r="A97" s="91"/>
      <c r="B97" s="52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</row>
    <row r="98" spans="1:27" ht="12.75" customHeight="1" x14ac:dyDescent="0.25">
      <c r="A98" s="91"/>
      <c r="B98" s="52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</row>
    <row r="99" spans="1:27" ht="12.75" customHeight="1" x14ac:dyDescent="0.25">
      <c r="A99" s="91"/>
      <c r="B99" s="52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</row>
    <row r="100" spans="1:27" ht="12.75" customHeight="1" x14ac:dyDescent="0.25">
      <c r="A100" s="91"/>
      <c r="B100" s="52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</row>
    <row r="101" spans="1:27" ht="12.75" customHeight="1" x14ac:dyDescent="0.25">
      <c r="A101" s="91"/>
      <c r="B101" s="52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</row>
    <row r="102" spans="1:27" ht="12.75" customHeight="1" x14ac:dyDescent="0.25">
      <c r="A102" s="91"/>
      <c r="B102" s="52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</row>
    <row r="103" spans="1:27" ht="12.75" customHeight="1" x14ac:dyDescent="0.25">
      <c r="A103" s="91"/>
      <c r="B103" s="5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</row>
    <row r="104" spans="1:27" ht="12.75" customHeight="1" x14ac:dyDescent="0.25">
      <c r="A104" s="91"/>
      <c r="B104" s="52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</row>
    <row r="105" spans="1:27" ht="12.75" customHeight="1" x14ac:dyDescent="0.25">
      <c r="A105" s="91"/>
      <c r="B105" s="52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</row>
    <row r="106" spans="1:27" ht="12.75" customHeight="1" x14ac:dyDescent="0.25">
      <c r="A106" s="91"/>
      <c r="B106" s="52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</row>
    <row r="107" spans="1:27" ht="12.75" customHeight="1" x14ac:dyDescent="0.25">
      <c r="A107" s="91"/>
      <c r="B107" s="52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</row>
    <row r="108" spans="1:27" ht="12.75" customHeight="1" x14ac:dyDescent="0.25">
      <c r="A108" s="91"/>
      <c r="B108" s="5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</row>
    <row r="109" spans="1:27" ht="12.75" customHeight="1" x14ac:dyDescent="0.25">
      <c r="A109" s="91"/>
      <c r="B109" s="52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</row>
    <row r="110" spans="1:27" ht="12.75" customHeight="1" x14ac:dyDescent="0.25">
      <c r="A110" s="91"/>
      <c r="B110" s="52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</row>
    <row r="111" spans="1:27" ht="12.75" customHeight="1" x14ac:dyDescent="0.25">
      <c r="A111" s="91"/>
      <c r="B111" s="52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</row>
    <row r="112" spans="1:27" ht="12.75" customHeight="1" x14ac:dyDescent="0.25">
      <c r="A112" s="91"/>
      <c r="B112" s="52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</row>
    <row r="113" spans="1:27" ht="12.75" customHeight="1" x14ac:dyDescent="0.25">
      <c r="A113" s="91"/>
      <c r="B113" s="52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</row>
    <row r="114" spans="1:27" ht="12.75" customHeight="1" x14ac:dyDescent="0.25">
      <c r="A114" s="91"/>
      <c r="B114" s="52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</row>
    <row r="115" spans="1:27" ht="12.75" customHeight="1" x14ac:dyDescent="0.25">
      <c r="A115" s="91"/>
      <c r="B115" s="52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</row>
    <row r="116" spans="1:27" ht="12.75" customHeight="1" x14ac:dyDescent="0.25">
      <c r="A116" s="91"/>
      <c r="B116" s="5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</row>
    <row r="117" spans="1:27" ht="12.75" customHeight="1" x14ac:dyDescent="0.25">
      <c r="A117" s="91"/>
      <c r="B117" s="52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</row>
    <row r="118" spans="1:27" ht="12.75" customHeight="1" x14ac:dyDescent="0.25">
      <c r="A118" s="91"/>
      <c r="B118" s="52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</row>
    <row r="119" spans="1:27" ht="12.75" customHeight="1" x14ac:dyDescent="0.25">
      <c r="A119" s="91"/>
      <c r="B119" s="52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</row>
    <row r="120" spans="1:27" ht="12.75" customHeight="1" x14ac:dyDescent="0.25">
      <c r="A120" s="91"/>
      <c r="B120" s="52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</row>
    <row r="121" spans="1:27" ht="12.75" customHeight="1" x14ac:dyDescent="0.25">
      <c r="A121" s="91"/>
      <c r="B121" s="52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</row>
    <row r="122" spans="1:27" ht="12.75" customHeight="1" x14ac:dyDescent="0.25">
      <c r="A122" s="91"/>
      <c r="B122" s="52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</row>
    <row r="123" spans="1:27" ht="12.75" customHeight="1" x14ac:dyDescent="0.25">
      <c r="A123" s="91"/>
      <c r="B123" s="52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</row>
    <row r="124" spans="1:27" ht="12.75" customHeight="1" x14ac:dyDescent="0.25">
      <c r="A124" s="91"/>
      <c r="B124" s="52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</row>
    <row r="125" spans="1:27" ht="12.75" customHeight="1" x14ac:dyDescent="0.25">
      <c r="A125" s="91"/>
      <c r="B125" s="52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</row>
    <row r="126" spans="1:27" ht="12.75" customHeight="1" x14ac:dyDescent="0.25">
      <c r="A126" s="91"/>
      <c r="B126" s="52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</row>
    <row r="127" spans="1:27" ht="12.75" customHeight="1" x14ac:dyDescent="0.25">
      <c r="A127" s="91"/>
      <c r="B127" s="52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</row>
    <row r="128" spans="1:27" ht="12.75" customHeight="1" x14ac:dyDescent="0.25">
      <c r="A128" s="91"/>
      <c r="B128" s="52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</row>
    <row r="129" spans="1:27" ht="12.75" customHeight="1" x14ac:dyDescent="0.25">
      <c r="A129" s="91"/>
      <c r="B129" s="52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</row>
    <row r="130" spans="1:27" ht="12.75" customHeight="1" x14ac:dyDescent="0.25">
      <c r="A130" s="91"/>
      <c r="B130" s="52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</row>
    <row r="131" spans="1:27" ht="12.75" customHeight="1" x14ac:dyDescent="0.25">
      <c r="A131" s="91"/>
      <c r="B131" s="52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</row>
    <row r="132" spans="1:27" ht="12.75" customHeight="1" x14ac:dyDescent="0.25">
      <c r="A132" s="91"/>
      <c r="B132" s="52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</row>
    <row r="133" spans="1:27" ht="12.75" customHeight="1" x14ac:dyDescent="0.25">
      <c r="A133" s="91"/>
      <c r="B133" s="52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</row>
    <row r="134" spans="1:27" ht="12.75" customHeight="1" x14ac:dyDescent="0.25">
      <c r="A134" s="91"/>
      <c r="B134" s="52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</row>
    <row r="135" spans="1:27" ht="12.75" customHeight="1" x14ac:dyDescent="0.25">
      <c r="A135" s="91"/>
      <c r="B135" s="52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</row>
    <row r="136" spans="1:27" ht="12.75" customHeight="1" x14ac:dyDescent="0.25">
      <c r="A136" s="91"/>
      <c r="B136" s="52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</row>
    <row r="137" spans="1:27" ht="12.75" customHeight="1" x14ac:dyDescent="0.25">
      <c r="A137" s="91"/>
      <c r="B137" s="52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</row>
    <row r="138" spans="1:27" ht="12.75" customHeight="1" x14ac:dyDescent="0.25">
      <c r="A138" s="91"/>
      <c r="B138" s="52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</row>
    <row r="139" spans="1:27" ht="12.75" customHeight="1" x14ac:dyDescent="0.25">
      <c r="A139" s="91"/>
      <c r="B139" s="52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</row>
    <row r="140" spans="1:27" ht="12.75" customHeight="1" x14ac:dyDescent="0.25">
      <c r="A140" s="91"/>
      <c r="B140" s="52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</row>
    <row r="141" spans="1:27" ht="12.75" customHeight="1" x14ac:dyDescent="0.25">
      <c r="A141" s="91"/>
      <c r="B141" s="52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</row>
    <row r="142" spans="1:27" ht="12.75" customHeight="1" x14ac:dyDescent="0.25">
      <c r="A142" s="91"/>
      <c r="B142" s="52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</row>
    <row r="143" spans="1:27" ht="12.75" customHeight="1" x14ac:dyDescent="0.25">
      <c r="A143" s="91"/>
      <c r="B143" s="52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</row>
    <row r="144" spans="1:27" ht="12.75" customHeight="1" x14ac:dyDescent="0.25">
      <c r="A144" s="91"/>
      <c r="B144" s="52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</row>
    <row r="145" spans="1:27" ht="12.75" customHeight="1" x14ac:dyDescent="0.25">
      <c r="A145" s="91"/>
      <c r="B145" s="52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</row>
    <row r="146" spans="1:27" ht="12.75" customHeight="1" x14ac:dyDescent="0.25">
      <c r="A146" s="91"/>
      <c r="B146" s="52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</row>
    <row r="147" spans="1:27" ht="12.75" customHeight="1" x14ac:dyDescent="0.25">
      <c r="A147" s="91"/>
      <c r="B147" s="52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</row>
    <row r="148" spans="1:27" ht="12.75" customHeight="1" x14ac:dyDescent="0.25">
      <c r="A148" s="91"/>
      <c r="B148" s="52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</row>
    <row r="149" spans="1:27" ht="12.75" customHeight="1" x14ac:dyDescent="0.25">
      <c r="A149" s="91"/>
      <c r="B149" s="52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</row>
    <row r="150" spans="1:27" ht="12.75" customHeight="1" x14ac:dyDescent="0.25">
      <c r="A150" s="91"/>
      <c r="B150" s="52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</row>
    <row r="151" spans="1:27" ht="12.75" customHeight="1" x14ac:dyDescent="0.25">
      <c r="A151" s="91"/>
      <c r="B151" s="52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</row>
    <row r="152" spans="1:27" ht="12.75" customHeight="1" x14ac:dyDescent="0.25">
      <c r="A152" s="91"/>
      <c r="B152" s="52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</row>
    <row r="153" spans="1:27" ht="12.75" customHeight="1" x14ac:dyDescent="0.25">
      <c r="A153" s="91"/>
      <c r="B153" s="52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</row>
    <row r="154" spans="1:27" ht="12.75" customHeight="1" x14ac:dyDescent="0.25">
      <c r="A154" s="91"/>
      <c r="B154" s="52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</row>
    <row r="155" spans="1:27" ht="12.75" customHeight="1" x14ac:dyDescent="0.25">
      <c r="A155" s="91"/>
      <c r="B155" s="52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</row>
    <row r="156" spans="1:27" ht="12.75" customHeight="1" x14ac:dyDescent="0.25">
      <c r="A156" s="91"/>
      <c r="B156" s="52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</row>
    <row r="157" spans="1:27" ht="12.75" customHeight="1" x14ac:dyDescent="0.25">
      <c r="A157" s="91"/>
      <c r="B157" s="52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</row>
    <row r="158" spans="1:27" ht="12.75" customHeight="1" x14ac:dyDescent="0.25">
      <c r="A158" s="91"/>
      <c r="B158" s="52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</row>
    <row r="159" spans="1:27" ht="12.75" customHeight="1" x14ac:dyDescent="0.25">
      <c r="A159" s="91"/>
      <c r="B159" s="52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</row>
    <row r="160" spans="1:27" ht="12.75" customHeight="1" x14ac:dyDescent="0.25">
      <c r="A160" s="91"/>
      <c r="B160" s="52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</row>
    <row r="161" spans="1:27" ht="12.75" customHeight="1" x14ac:dyDescent="0.25">
      <c r="A161" s="91"/>
      <c r="B161" s="52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</row>
    <row r="162" spans="1:27" ht="12.75" customHeight="1" x14ac:dyDescent="0.25">
      <c r="A162" s="91"/>
      <c r="B162" s="52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</row>
    <row r="163" spans="1:27" ht="12.75" customHeight="1" x14ac:dyDescent="0.25">
      <c r="A163" s="91"/>
      <c r="B163" s="52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</row>
    <row r="164" spans="1:27" ht="12.75" customHeight="1" x14ac:dyDescent="0.25">
      <c r="A164" s="91"/>
      <c r="B164" s="52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</row>
    <row r="165" spans="1:27" ht="12.75" customHeight="1" x14ac:dyDescent="0.25">
      <c r="A165" s="91"/>
      <c r="B165" s="52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</row>
    <row r="166" spans="1:27" ht="12.75" customHeight="1" x14ac:dyDescent="0.25">
      <c r="A166" s="91"/>
      <c r="B166" s="52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</row>
    <row r="167" spans="1:27" ht="12.75" customHeight="1" x14ac:dyDescent="0.25">
      <c r="A167" s="91"/>
      <c r="B167" s="52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</row>
    <row r="168" spans="1:27" ht="12.75" customHeight="1" x14ac:dyDescent="0.25">
      <c r="A168" s="91"/>
      <c r="B168" s="52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</row>
    <row r="169" spans="1:27" ht="12.75" customHeight="1" x14ac:dyDescent="0.25">
      <c r="A169" s="91"/>
      <c r="B169" s="52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</row>
    <row r="170" spans="1:27" ht="12.75" customHeight="1" x14ac:dyDescent="0.25">
      <c r="A170" s="91"/>
      <c r="B170" s="52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</row>
    <row r="171" spans="1:27" ht="12.75" customHeight="1" x14ac:dyDescent="0.25">
      <c r="A171" s="91"/>
      <c r="B171" s="52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</row>
    <row r="172" spans="1:27" ht="12.75" customHeight="1" x14ac:dyDescent="0.25">
      <c r="A172" s="91"/>
      <c r="B172" s="52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</row>
    <row r="173" spans="1:27" ht="12.75" customHeight="1" x14ac:dyDescent="0.25">
      <c r="A173" s="91"/>
      <c r="B173" s="52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</row>
    <row r="174" spans="1:27" ht="12.75" customHeight="1" x14ac:dyDescent="0.25">
      <c r="A174" s="91"/>
      <c r="B174" s="52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</row>
    <row r="175" spans="1:27" ht="12.75" customHeight="1" x14ac:dyDescent="0.25">
      <c r="A175" s="91"/>
      <c r="B175" s="52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</row>
    <row r="176" spans="1:27" ht="12.75" customHeight="1" x14ac:dyDescent="0.25">
      <c r="A176" s="91"/>
      <c r="B176" s="52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</row>
    <row r="177" spans="1:27" ht="12.75" customHeight="1" x14ac:dyDescent="0.25">
      <c r="A177" s="91"/>
      <c r="B177" s="52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</row>
    <row r="178" spans="1:27" ht="12.75" customHeight="1" x14ac:dyDescent="0.25">
      <c r="A178" s="91"/>
      <c r="B178" s="52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</row>
    <row r="179" spans="1:27" ht="12.75" customHeight="1" x14ac:dyDescent="0.25">
      <c r="A179" s="91"/>
      <c r="B179" s="52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</row>
    <row r="180" spans="1:27" ht="12.75" customHeight="1" x14ac:dyDescent="0.25">
      <c r="A180" s="91"/>
      <c r="B180" s="52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</row>
    <row r="181" spans="1:27" ht="12.75" customHeight="1" x14ac:dyDescent="0.25">
      <c r="A181" s="91"/>
      <c r="B181" s="52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</row>
    <row r="182" spans="1:27" ht="12.75" customHeight="1" x14ac:dyDescent="0.25">
      <c r="A182" s="91"/>
      <c r="B182" s="52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</row>
    <row r="183" spans="1:27" ht="12.75" customHeight="1" x14ac:dyDescent="0.25">
      <c r="A183" s="91"/>
      <c r="B183" s="52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</row>
    <row r="184" spans="1:27" ht="12.75" customHeight="1" x14ac:dyDescent="0.25">
      <c r="A184" s="91"/>
      <c r="B184" s="52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</row>
    <row r="185" spans="1:27" ht="12.75" customHeight="1" x14ac:dyDescent="0.25">
      <c r="A185" s="91"/>
      <c r="B185" s="52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</row>
    <row r="186" spans="1:27" ht="12.75" customHeight="1" x14ac:dyDescent="0.25">
      <c r="A186" s="91"/>
      <c r="B186" s="52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</row>
    <row r="187" spans="1:27" ht="12.75" customHeight="1" x14ac:dyDescent="0.25">
      <c r="A187" s="91"/>
      <c r="B187" s="52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</row>
    <row r="188" spans="1:27" ht="12.75" customHeight="1" x14ac:dyDescent="0.25">
      <c r="A188" s="91"/>
      <c r="B188" s="52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</row>
    <row r="189" spans="1:27" ht="12.75" customHeight="1" x14ac:dyDescent="0.25">
      <c r="A189" s="91"/>
      <c r="B189" s="52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</row>
    <row r="190" spans="1:27" ht="12.75" customHeight="1" x14ac:dyDescent="0.25">
      <c r="A190" s="91"/>
      <c r="B190" s="52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</row>
    <row r="191" spans="1:27" ht="12.75" customHeight="1" x14ac:dyDescent="0.25">
      <c r="A191" s="91"/>
      <c r="B191" s="52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</row>
    <row r="192" spans="1:27" ht="12.75" customHeight="1" x14ac:dyDescent="0.25">
      <c r="A192" s="91"/>
      <c r="B192" s="52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</row>
    <row r="193" spans="1:27" ht="12.75" customHeight="1" x14ac:dyDescent="0.25">
      <c r="A193" s="91"/>
      <c r="B193" s="52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ht="12.75" customHeight="1" x14ac:dyDescent="0.25">
      <c r="A194" s="91"/>
      <c r="B194" s="52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</row>
    <row r="195" spans="1:27" ht="12.75" customHeight="1" x14ac:dyDescent="0.25">
      <c r="A195" s="91"/>
      <c r="B195" s="52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</row>
    <row r="196" spans="1:27" ht="12.75" customHeight="1" x14ac:dyDescent="0.25">
      <c r="A196" s="91"/>
      <c r="B196" s="52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</row>
    <row r="197" spans="1:27" ht="12.75" customHeight="1" x14ac:dyDescent="0.25">
      <c r="A197" s="91"/>
      <c r="B197" s="52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</row>
    <row r="198" spans="1:27" ht="12.75" customHeight="1" x14ac:dyDescent="0.25">
      <c r="A198" s="91"/>
      <c r="B198" s="52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</row>
    <row r="199" spans="1:27" ht="12.75" customHeight="1" x14ac:dyDescent="0.25">
      <c r="A199" s="91"/>
      <c r="B199" s="52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</row>
    <row r="200" spans="1:27" ht="12.75" customHeight="1" x14ac:dyDescent="0.25">
      <c r="A200" s="91"/>
      <c r="B200" s="52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</row>
    <row r="201" spans="1:27" ht="12.75" customHeight="1" x14ac:dyDescent="0.25">
      <c r="A201" s="91"/>
      <c r="B201" s="52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</row>
    <row r="202" spans="1:27" ht="12.75" customHeight="1" x14ac:dyDescent="0.25">
      <c r="A202" s="91"/>
      <c r="B202" s="52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</row>
    <row r="203" spans="1:27" ht="12.75" customHeight="1" x14ac:dyDescent="0.25">
      <c r="A203" s="91"/>
      <c r="B203" s="52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</row>
    <row r="204" spans="1:27" ht="12.75" customHeight="1" x14ac:dyDescent="0.25">
      <c r="A204" s="91"/>
      <c r="B204" s="52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</row>
    <row r="205" spans="1:27" ht="12.75" customHeight="1" x14ac:dyDescent="0.25">
      <c r="A205" s="91"/>
      <c r="B205" s="52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</row>
    <row r="206" spans="1:27" ht="12.75" customHeight="1" x14ac:dyDescent="0.25">
      <c r="A206" s="91"/>
      <c r="B206" s="52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</row>
    <row r="207" spans="1:27" ht="12.75" customHeight="1" x14ac:dyDescent="0.25">
      <c r="A207" s="91"/>
      <c r="B207" s="52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</row>
    <row r="208" spans="1:27" ht="12.75" customHeight="1" x14ac:dyDescent="0.25">
      <c r="A208" s="91"/>
      <c r="B208" s="52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</row>
    <row r="209" spans="1:27" ht="12.75" customHeight="1" x14ac:dyDescent="0.25">
      <c r="A209" s="91"/>
      <c r="B209" s="52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</row>
    <row r="210" spans="1:27" ht="12.75" customHeight="1" x14ac:dyDescent="0.25">
      <c r="A210" s="91"/>
      <c r="B210" s="52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</row>
    <row r="211" spans="1:27" ht="12.75" customHeight="1" x14ac:dyDescent="0.25">
      <c r="A211" s="91"/>
      <c r="B211" s="52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</row>
    <row r="212" spans="1:27" ht="12.75" customHeight="1" x14ac:dyDescent="0.25">
      <c r="A212" s="91"/>
      <c r="B212" s="52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</row>
    <row r="213" spans="1:27" ht="12.75" customHeight="1" x14ac:dyDescent="0.25">
      <c r="A213" s="91"/>
      <c r="B213" s="52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</row>
    <row r="214" spans="1:27" ht="12.75" customHeight="1" x14ac:dyDescent="0.25">
      <c r="A214" s="91"/>
      <c r="B214" s="52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</row>
    <row r="215" spans="1:27" ht="12.75" customHeight="1" x14ac:dyDescent="0.25">
      <c r="A215" s="91"/>
      <c r="B215" s="52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</row>
    <row r="216" spans="1:27" ht="12.75" customHeight="1" x14ac:dyDescent="0.25">
      <c r="A216" s="91"/>
      <c r="B216" s="52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</row>
    <row r="217" spans="1:27" ht="12.75" customHeight="1" x14ac:dyDescent="0.25">
      <c r="A217" s="91"/>
      <c r="B217" s="52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</row>
    <row r="218" spans="1:27" ht="12.75" customHeight="1" x14ac:dyDescent="0.25">
      <c r="A218" s="91"/>
      <c r="B218" s="52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</row>
    <row r="219" spans="1:27" ht="12.75" customHeight="1" x14ac:dyDescent="0.25">
      <c r="A219" s="91"/>
      <c r="B219" s="52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ht="12.75" customHeight="1" x14ac:dyDescent="0.25">
      <c r="A220" s="91"/>
      <c r="B220" s="52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</row>
    <row r="221" spans="1:27" ht="12.75" customHeight="1" x14ac:dyDescent="0.25">
      <c r="A221" s="91"/>
      <c r="B221" s="52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</row>
    <row r="222" spans="1:27" ht="12.75" customHeight="1" x14ac:dyDescent="0.25">
      <c r="A222" s="91"/>
      <c r="B222" s="52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</row>
    <row r="223" spans="1:27" ht="12.75" customHeight="1" x14ac:dyDescent="0.25">
      <c r="A223" s="91"/>
      <c r="B223" s="52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</row>
    <row r="224" spans="1:27" ht="12.75" customHeight="1" x14ac:dyDescent="0.25">
      <c r="A224" s="91"/>
      <c r="B224" s="52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</row>
    <row r="225" spans="1:27" ht="12.75" customHeight="1" x14ac:dyDescent="0.25">
      <c r="A225" s="91"/>
      <c r="B225" s="52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</row>
    <row r="226" spans="1:27" ht="12.75" customHeight="1" x14ac:dyDescent="0.25">
      <c r="A226" s="91"/>
      <c r="B226" s="52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</row>
    <row r="227" spans="1:27" ht="12.75" customHeight="1" x14ac:dyDescent="0.25">
      <c r="A227" s="91"/>
      <c r="B227" s="52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</row>
    <row r="228" spans="1:27" ht="12.75" customHeight="1" x14ac:dyDescent="0.25">
      <c r="A228" s="91"/>
      <c r="B228" s="52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</row>
    <row r="229" spans="1:27" ht="12.75" customHeight="1" x14ac:dyDescent="0.25">
      <c r="A229" s="91"/>
      <c r="B229" s="52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</row>
    <row r="230" spans="1:27" ht="12.75" customHeight="1" x14ac:dyDescent="0.25">
      <c r="A230" s="91"/>
      <c r="B230" s="52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</row>
    <row r="231" spans="1:27" ht="12.75" customHeight="1" x14ac:dyDescent="0.25">
      <c r="A231" s="91"/>
      <c r="B231" s="52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</row>
    <row r="232" spans="1:27" ht="12.75" customHeight="1" x14ac:dyDescent="0.25">
      <c r="A232" s="91"/>
      <c r="B232" s="52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</row>
    <row r="233" spans="1:27" ht="12.75" customHeight="1" x14ac:dyDescent="0.25">
      <c r="A233" s="91"/>
      <c r="B233" s="52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</row>
    <row r="234" spans="1:27" ht="12.75" customHeight="1" x14ac:dyDescent="0.25">
      <c r="A234" s="91"/>
      <c r="B234" s="52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</row>
    <row r="235" spans="1:27" ht="12.75" customHeight="1" x14ac:dyDescent="0.25">
      <c r="A235" s="91"/>
      <c r="B235" s="52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</row>
    <row r="236" spans="1:27" ht="12.75" customHeight="1" x14ac:dyDescent="0.25">
      <c r="A236" s="91"/>
      <c r="B236" s="52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</row>
    <row r="237" spans="1:27" ht="12.75" customHeight="1" x14ac:dyDescent="0.25">
      <c r="A237" s="91"/>
      <c r="B237" s="52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</row>
    <row r="238" spans="1:27" ht="12.75" customHeight="1" x14ac:dyDescent="0.25">
      <c r="A238" s="91"/>
      <c r="B238" s="52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</row>
    <row r="239" spans="1:27" ht="12.75" customHeight="1" x14ac:dyDescent="0.25">
      <c r="A239" s="91"/>
      <c r="B239" s="52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</row>
    <row r="240" spans="1:27" ht="12.75" customHeight="1" x14ac:dyDescent="0.25">
      <c r="A240" s="91"/>
      <c r="B240" s="52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</row>
    <row r="241" spans="1:27" ht="12.75" customHeight="1" x14ac:dyDescent="0.25">
      <c r="A241" s="91"/>
      <c r="B241" s="52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</row>
    <row r="242" spans="1:27" ht="12.75" customHeight="1" x14ac:dyDescent="0.25">
      <c r="A242" s="91"/>
      <c r="B242" s="52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</row>
    <row r="243" spans="1:27" ht="12.75" customHeight="1" x14ac:dyDescent="0.25">
      <c r="A243" s="91"/>
      <c r="B243" s="52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</row>
    <row r="244" spans="1:27" ht="12.75" customHeight="1" x14ac:dyDescent="0.25">
      <c r="A244" s="91"/>
      <c r="B244" s="52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</row>
    <row r="245" spans="1:27" ht="12.75" customHeight="1" x14ac:dyDescent="0.25">
      <c r="A245" s="91"/>
      <c r="B245" s="52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</row>
    <row r="246" spans="1:27" ht="12.75" customHeight="1" x14ac:dyDescent="0.25">
      <c r="A246" s="91"/>
      <c r="B246" s="52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</row>
    <row r="247" spans="1:27" ht="12.75" customHeight="1" x14ac:dyDescent="0.25">
      <c r="A247" s="91"/>
      <c r="B247" s="52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</row>
    <row r="248" spans="1:27" ht="12.75" customHeight="1" x14ac:dyDescent="0.25">
      <c r="A248" s="91"/>
      <c r="B248" s="52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</row>
    <row r="249" spans="1:27" ht="12.75" customHeight="1" x14ac:dyDescent="0.25">
      <c r="A249" s="91"/>
      <c r="B249" s="52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</row>
    <row r="250" spans="1:27" ht="12.75" customHeight="1" x14ac:dyDescent="0.25">
      <c r="A250" s="91"/>
      <c r="B250" s="52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</row>
    <row r="251" spans="1:27" ht="12.75" customHeight="1" x14ac:dyDescent="0.25">
      <c r="A251" s="91"/>
      <c r="B251" s="52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</row>
    <row r="252" spans="1:27" ht="12.75" customHeight="1" x14ac:dyDescent="0.25">
      <c r="A252" s="91"/>
      <c r="B252" s="52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</row>
    <row r="253" spans="1:27" ht="12.75" customHeight="1" x14ac:dyDescent="0.25">
      <c r="A253" s="91"/>
      <c r="B253" s="52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</row>
    <row r="254" spans="1:27" ht="12.75" customHeight="1" x14ac:dyDescent="0.25">
      <c r="A254" s="91"/>
      <c r="B254" s="52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</row>
    <row r="255" spans="1:27" ht="12.75" customHeight="1" x14ac:dyDescent="0.25">
      <c r="A255" s="91"/>
      <c r="B255" s="52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</row>
    <row r="256" spans="1:27" ht="12.75" customHeight="1" x14ac:dyDescent="0.25">
      <c r="A256" s="91"/>
      <c r="B256" s="52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</row>
    <row r="257" spans="1:27" ht="12.75" customHeight="1" x14ac:dyDescent="0.25">
      <c r="A257" s="91"/>
      <c r="B257" s="52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</row>
    <row r="258" spans="1:27" ht="12.75" customHeight="1" x14ac:dyDescent="0.25">
      <c r="A258" s="91"/>
      <c r="B258" s="52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</row>
    <row r="259" spans="1:27" ht="12.75" customHeight="1" x14ac:dyDescent="0.25">
      <c r="A259" s="91"/>
      <c r="B259" s="52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</row>
    <row r="260" spans="1:27" ht="12.75" customHeight="1" x14ac:dyDescent="0.25">
      <c r="A260" s="91"/>
      <c r="B260" s="52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</row>
    <row r="261" spans="1:27" ht="12.75" customHeight="1" x14ac:dyDescent="0.25">
      <c r="A261" s="91"/>
      <c r="B261" s="52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</row>
    <row r="262" spans="1:27" ht="12.75" customHeight="1" x14ac:dyDescent="0.25">
      <c r="A262" s="91"/>
      <c r="B262" s="52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</row>
    <row r="263" spans="1:27" ht="12.75" customHeight="1" x14ac:dyDescent="0.25">
      <c r="A263" s="91"/>
      <c r="B263" s="52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</row>
    <row r="264" spans="1:27" ht="12.75" customHeight="1" x14ac:dyDescent="0.25">
      <c r="A264" s="91"/>
      <c r="B264" s="52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</row>
    <row r="265" spans="1:27" ht="12.75" customHeight="1" x14ac:dyDescent="0.25">
      <c r="A265" s="91"/>
      <c r="B265" s="52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</row>
    <row r="266" spans="1:27" ht="12.75" customHeight="1" x14ac:dyDescent="0.25">
      <c r="A266" s="91"/>
      <c r="B266" s="52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</row>
    <row r="267" spans="1:27" ht="12.75" customHeight="1" x14ac:dyDescent="0.25">
      <c r="A267" s="91"/>
      <c r="B267" s="52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</row>
    <row r="268" spans="1:27" ht="12.75" customHeight="1" x14ac:dyDescent="0.25">
      <c r="A268" s="91"/>
      <c r="B268" s="52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</row>
    <row r="269" spans="1:27" ht="12.75" customHeight="1" x14ac:dyDescent="0.25">
      <c r="A269" s="91"/>
      <c r="B269" s="52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</row>
    <row r="270" spans="1:27" ht="12.75" customHeight="1" x14ac:dyDescent="0.25">
      <c r="A270" s="91"/>
      <c r="B270" s="52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</row>
    <row r="271" spans="1:27" ht="12.75" customHeight="1" x14ac:dyDescent="0.25">
      <c r="A271" s="91"/>
      <c r="B271" s="52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</row>
    <row r="272" spans="1:27" ht="12.75" customHeight="1" x14ac:dyDescent="0.25">
      <c r="A272" s="91"/>
      <c r="B272" s="52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</row>
    <row r="273" spans="1:27" ht="12.75" customHeight="1" x14ac:dyDescent="0.25">
      <c r="A273" s="91"/>
      <c r="B273" s="52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</row>
    <row r="274" spans="1:27" ht="12.75" customHeight="1" x14ac:dyDescent="0.25">
      <c r="A274" s="91"/>
      <c r="B274" s="52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</row>
    <row r="275" spans="1:27" ht="12.75" customHeight="1" x14ac:dyDescent="0.25">
      <c r="A275" s="91"/>
      <c r="B275" s="52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</row>
    <row r="276" spans="1:27" ht="12.75" customHeight="1" x14ac:dyDescent="0.25">
      <c r="A276" s="91"/>
      <c r="B276" s="52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</row>
    <row r="277" spans="1:27" ht="12.75" customHeight="1" x14ac:dyDescent="0.25">
      <c r="A277" s="91"/>
      <c r="B277" s="52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</row>
    <row r="278" spans="1:27" ht="12.75" customHeight="1" x14ac:dyDescent="0.25">
      <c r="A278" s="91"/>
      <c r="B278" s="52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</row>
    <row r="279" spans="1:27" ht="12.75" customHeight="1" x14ac:dyDescent="0.25">
      <c r="A279" s="91"/>
      <c r="B279" s="52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</row>
    <row r="280" spans="1:27" ht="12.75" customHeight="1" x14ac:dyDescent="0.25">
      <c r="A280" s="91"/>
      <c r="B280" s="52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</row>
    <row r="281" spans="1:27" ht="12.75" customHeight="1" x14ac:dyDescent="0.25">
      <c r="A281" s="91"/>
      <c r="B281" s="52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</row>
    <row r="282" spans="1:27" ht="12.75" customHeight="1" x14ac:dyDescent="0.25">
      <c r="A282" s="91"/>
      <c r="B282" s="52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</row>
    <row r="283" spans="1:27" ht="12.75" customHeight="1" x14ac:dyDescent="0.25">
      <c r="A283" s="91"/>
      <c r="B283" s="52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</row>
    <row r="284" spans="1:27" ht="12.75" customHeight="1" x14ac:dyDescent="0.25">
      <c r="A284" s="91"/>
      <c r="B284" s="52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</row>
    <row r="285" spans="1:27" ht="12.75" customHeight="1" x14ac:dyDescent="0.25">
      <c r="A285" s="91"/>
      <c r="B285" s="52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</row>
    <row r="286" spans="1:27" ht="12.75" customHeight="1" x14ac:dyDescent="0.25">
      <c r="A286" s="91"/>
      <c r="B286" s="52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</row>
    <row r="287" spans="1:27" ht="12.75" customHeight="1" x14ac:dyDescent="0.25">
      <c r="A287" s="91"/>
      <c r="B287" s="52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</row>
    <row r="288" spans="1:27" ht="12.75" customHeight="1" x14ac:dyDescent="0.25">
      <c r="A288" s="91"/>
      <c r="B288" s="52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</row>
    <row r="289" spans="1:27" ht="12.75" customHeight="1" x14ac:dyDescent="0.25">
      <c r="A289" s="91"/>
      <c r="B289" s="52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</row>
    <row r="290" spans="1:27" ht="12.75" customHeight="1" x14ac:dyDescent="0.25">
      <c r="A290" s="91"/>
      <c r="B290" s="52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</row>
    <row r="291" spans="1:27" ht="12.75" customHeight="1" x14ac:dyDescent="0.25">
      <c r="A291" s="91"/>
      <c r="B291" s="52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</row>
    <row r="292" spans="1:27" ht="12.75" customHeight="1" x14ac:dyDescent="0.25">
      <c r="A292" s="91"/>
      <c r="B292" s="52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</row>
    <row r="293" spans="1:27" ht="12.75" customHeight="1" x14ac:dyDescent="0.25">
      <c r="A293" s="91"/>
      <c r="B293" s="52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</row>
    <row r="294" spans="1:27" ht="12.75" customHeight="1" x14ac:dyDescent="0.25">
      <c r="A294" s="91"/>
      <c r="B294" s="52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</row>
    <row r="295" spans="1:27" ht="12.75" customHeight="1" x14ac:dyDescent="0.25">
      <c r="A295" s="91"/>
      <c r="B295" s="52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</row>
    <row r="296" spans="1:27" ht="12.75" customHeight="1" x14ac:dyDescent="0.25">
      <c r="A296" s="91"/>
      <c r="B296" s="52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</row>
    <row r="297" spans="1:27" ht="12.75" customHeight="1" x14ac:dyDescent="0.25">
      <c r="A297" s="91"/>
      <c r="B297" s="52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</row>
    <row r="298" spans="1:27" ht="12.75" customHeight="1" x14ac:dyDescent="0.25">
      <c r="A298" s="91"/>
      <c r="B298" s="52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</row>
    <row r="299" spans="1:27" ht="12.75" customHeight="1" x14ac:dyDescent="0.25">
      <c r="A299" s="91"/>
      <c r="B299" s="52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</row>
    <row r="300" spans="1:27" ht="12.75" customHeight="1" x14ac:dyDescent="0.25">
      <c r="A300" s="91"/>
      <c r="B300" s="52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</row>
    <row r="301" spans="1:27" ht="12.75" customHeight="1" x14ac:dyDescent="0.25">
      <c r="A301" s="91"/>
      <c r="B301" s="52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</row>
    <row r="302" spans="1:27" ht="12.75" customHeight="1" x14ac:dyDescent="0.25">
      <c r="A302" s="91"/>
      <c r="B302" s="52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</row>
    <row r="303" spans="1:27" ht="12.75" customHeight="1" x14ac:dyDescent="0.25">
      <c r="A303" s="91"/>
      <c r="B303" s="52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</row>
    <row r="304" spans="1:27" ht="12.75" customHeight="1" x14ac:dyDescent="0.25">
      <c r="A304" s="91"/>
      <c r="B304" s="52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</row>
    <row r="305" spans="1:27" ht="12.75" customHeight="1" x14ac:dyDescent="0.25">
      <c r="A305" s="91"/>
      <c r="B305" s="52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</row>
    <row r="306" spans="1:27" ht="12.75" customHeight="1" x14ac:dyDescent="0.25">
      <c r="A306" s="91"/>
      <c r="B306" s="52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</row>
    <row r="307" spans="1:27" ht="12.75" customHeight="1" x14ac:dyDescent="0.25">
      <c r="A307" s="91"/>
      <c r="B307" s="52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</row>
    <row r="308" spans="1:27" ht="12.75" customHeight="1" x14ac:dyDescent="0.25">
      <c r="A308" s="91"/>
      <c r="B308" s="52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</row>
    <row r="309" spans="1:27" ht="12.75" customHeight="1" x14ac:dyDescent="0.25">
      <c r="A309" s="91"/>
      <c r="B309" s="52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</row>
    <row r="310" spans="1:27" ht="12.75" customHeight="1" x14ac:dyDescent="0.25">
      <c r="A310" s="91"/>
      <c r="B310" s="52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</row>
    <row r="311" spans="1:27" ht="12.75" customHeight="1" x14ac:dyDescent="0.25">
      <c r="A311" s="91"/>
      <c r="B311" s="52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</row>
    <row r="312" spans="1:27" ht="12.75" customHeight="1" x14ac:dyDescent="0.25">
      <c r="A312" s="91"/>
      <c r="B312" s="52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</row>
    <row r="313" spans="1:27" ht="12.75" customHeight="1" x14ac:dyDescent="0.25">
      <c r="A313" s="91"/>
      <c r="B313" s="52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</row>
    <row r="314" spans="1:27" ht="12.75" customHeight="1" x14ac:dyDescent="0.25">
      <c r="A314" s="91"/>
      <c r="B314" s="52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</row>
    <row r="315" spans="1:27" ht="12.75" customHeight="1" x14ac:dyDescent="0.25">
      <c r="A315" s="91"/>
      <c r="B315" s="52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</row>
    <row r="316" spans="1:27" ht="12.75" customHeight="1" x14ac:dyDescent="0.25">
      <c r="A316" s="91"/>
      <c r="B316" s="52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</row>
    <row r="317" spans="1:27" ht="12.75" customHeight="1" x14ac:dyDescent="0.25">
      <c r="A317" s="91"/>
      <c r="B317" s="52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</row>
    <row r="318" spans="1:27" ht="12.75" customHeight="1" x14ac:dyDescent="0.25">
      <c r="A318" s="91"/>
      <c r="B318" s="52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</row>
    <row r="319" spans="1:27" ht="12.75" customHeight="1" x14ac:dyDescent="0.25">
      <c r="A319" s="91"/>
      <c r="B319" s="52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</row>
    <row r="320" spans="1:27" ht="12.75" customHeight="1" x14ac:dyDescent="0.25">
      <c r="A320" s="91"/>
      <c r="B320" s="52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</row>
    <row r="321" spans="1:27" ht="12.75" customHeight="1" x14ac:dyDescent="0.25">
      <c r="A321" s="91"/>
      <c r="B321" s="52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</row>
    <row r="322" spans="1:27" ht="12.75" customHeight="1" x14ac:dyDescent="0.25">
      <c r="A322" s="91"/>
      <c r="B322" s="52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</row>
    <row r="323" spans="1:27" ht="12.75" customHeight="1" x14ac:dyDescent="0.25">
      <c r="A323" s="91"/>
      <c r="B323" s="52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</row>
    <row r="324" spans="1:27" ht="12.75" customHeight="1" x14ac:dyDescent="0.25">
      <c r="A324" s="91"/>
      <c r="B324" s="52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</row>
    <row r="325" spans="1:27" ht="12.75" customHeight="1" x14ac:dyDescent="0.25">
      <c r="A325" s="91"/>
      <c r="B325" s="52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</row>
    <row r="326" spans="1:27" ht="12.75" customHeight="1" x14ac:dyDescent="0.25">
      <c r="A326" s="91"/>
      <c r="B326" s="52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</row>
    <row r="327" spans="1:27" ht="12.75" customHeight="1" x14ac:dyDescent="0.25">
      <c r="A327" s="91"/>
      <c r="B327" s="52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</row>
    <row r="328" spans="1:27" ht="12.75" customHeight="1" x14ac:dyDescent="0.25">
      <c r="A328" s="91"/>
      <c r="B328" s="52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</row>
    <row r="329" spans="1:27" ht="12.75" customHeight="1" x14ac:dyDescent="0.25">
      <c r="A329" s="91"/>
      <c r="B329" s="52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</row>
    <row r="330" spans="1:27" ht="12.75" customHeight="1" x14ac:dyDescent="0.25">
      <c r="A330" s="91"/>
      <c r="B330" s="52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</row>
    <row r="331" spans="1:27" ht="12.75" customHeight="1" x14ac:dyDescent="0.25">
      <c r="A331" s="91"/>
      <c r="B331" s="52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</row>
    <row r="332" spans="1:27" ht="12.75" customHeight="1" x14ac:dyDescent="0.25">
      <c r="A332" s="91"/>
      <c r="B332" s="52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</row>
    <row r="333" spans="1:27" ht="12.75" customHeight="1" x14ac:dyDescent="0.25">
      <c r="A333" s="91"/>
      <c r="B333" s="52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</row>
    <row r="334" spans="1:27" ht="12.75" customHeight="1" x14ac:dyDescent="0.25">
      <c r="A334" s="91"/>
      <c r="B334" s="52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</row>
    <row r="335" spans="1:27" ht="12.75" customHeight="1" x14ac:dyDescent="0.25">
      <c r="A335" s="91"/>
      <c r="B335" s="52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</row>
    <row r="336" spans="1:27" ht="12.75" customHeight="1" x14ac:dyDescent="0.25">
      <c r="A336" s="91"/>
      <c r="B336" s="52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</row>
    <row r="337" spans="1:27" ht="12.75" customHeight="1" x14ac:dyDescent="0.25">
      <c r="A337" s="91"/>
      <c r="B337" s="52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</row>
    <row r="338" spans="1:27" ht="12.75" customHeight="1" x14ac:dyDescent="0.25">
      <c r="A338" s="91"/>
      <c r="B338" s="52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</row>
    <row r="339" spans="1:27" ht="12.75" customHeight="1" x14ac:dyDescent="0.25">
      <c r="A339" s="91"/>
      <c r="B339" s="52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</row>
    <row r="340" spans="1:27" ht="12.75" customHeight="1" x14ac:dyDescent="0.25">
      <c r="A340" s="91"/>
      <c r="B340" s="52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</row>
    <row r="341" spans="1:27" ht="12.75" customHeight="1" x14ac:dyDescent="0.25">
      <c r="A341" s="91"/>
      <c r="B341" s="52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</row>
    <row r="342" spans="1:27" ht="12.75" customHeight="1" x14ac:dyDescent="0.25">
      <c r="A342" s="91"/>
      <c r="B342" s="52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</row>
    <row r="343" spans="1:27" ht="12.75" customHeight="1" x14ac:dyDescent="0.25">
      <c r="A343" s="91"/>
      <c r="B343" s="52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</row>
    <row r="344" spans="1:27" ht="12.75" customHeight="1" x14ac:dyDescent="0.25">
      <c r="A344" s="91"/>
      <c r="B344" s="52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</row>
    <row r="345" spans="1:27" ht="12.75" customHeight="1" x14ac:dyDescent="0.25">
      <c r="A345" s="91"/>
      <c r="B345" s="52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</row>
    <row r="346" spans="1:27" ht="12.75" customHeight="1" x14ac:dyDescent="0.25">
      <c r="A346" s="91"/>
      <c r="B346" s="52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</row>
    <row r="347" spans="1:27" ht="12.75" customHeight="1" x14ac:dyDescent="0.25">
      <c r="A347" s="91"/>
      <c r="B347" s="52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</row>
    <row r="348" spans="1:27" ht="12.75" customHeight="1" x14ac:dyDescent="0.25">
      <c r="A348" s="91"/>
      <c r="B348" s="52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</row>
    <row r="349" spans="1:27" ht="12.75" customHeight="1" x14ac:dyDescent="0.25">
      <c r="A349" s="91"/>
      <c r="B349" s="52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</row>
    <row r="350" spans="1:27" ht="12.75" customHeight="1" x14ac:dyDescent="0.25">
      <c r="A350" s="91"/>
      <c r="B350" s="52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</row>
    <row r="351" spans="1:27" ht="12.75" customHeight="1" x14ac:dyDescent="0.25">
      <c r="A351" s="91"/>
      <c r="B351" s="52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</row>
    <row r="352" spans="1:27" ht="12.75" customHeight="1" x14ac:dyDescent="0.25">
      <c r="A352" s="91"/>
      <c r="B352" s="52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</row>
    <row r="353" spans="1:27" ht="12.75" customHeight="1" x14ac:dyDescent="0.25">
      <c r="A353" s="91"/>
      <c r="B353" s="52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</row>
    <row r="354" spans="1:27" ht="12.75" customHeight="1" x14ac:dyDescent="0.25">
      <c r="A354" s="91"/>
      <c r="B354" s="52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</row>
    <row r="355" spans="1:27" ht="12.75" customHeight="1" x14ac:dyDescent="0.25">
      <c r="A355" s="91"/>
      <c r="B355" s="52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</row>
    <row r="356" spans="1:27" ht="12.75" customHeight="1" x14ac:dyDescent="0.25">
      <c r="A356" s="91"/>
      <c r="B356" s="52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</row>
    <row r="357" spans="1:27" ht="12.75" customHeight="1" x14ac:dyDescent="0.25">
      <c r="A357" s="91"/>
      <c r="B357" s="52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  <c r="AA357" s="91"/>
    </row>
    <row r="358" spans="1:27" ht="12.75" customHeight="1" x14ac:dyDescent="0.25">
      <c r="A358" s="91"/>
      <c r="B358" s="52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</row>
    <row r="359" spans="1:27" ht="12.75" customHeight="1" x14ac:dyDescent="0.25">
      <c r="A359" s="91"/>
      <c r="B359" s="52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</row>
    <row r="360" spans="1:27" ht="12.75" customHeight="1" x14ac:dyDescent="0.25">
      <c r="A360" s="91"/>
      <c r="B360" s="52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</row>
    <row r="361" spans="1:27" ht="12.75" customHeight="1" x14ac:dyDescent="0.25">
      <c r="A361" s="91"/>
      <c r="B361" s="52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</row>
    <row r="362" spans="1:27" ht="12.75" customHeight="1" x14ac:dyDescent="0.25">
      <c r="A362" s="91"/>
      <c r="B362" s="52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</row>
    <row r="363" spans="1:27" ht="12.75" customHeight="1" x14ac:dyDescent="0.25">
      <c r="A363" s="91"/>
      <c r="B363" s="52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</row>
    <row r="364" spans="1:27" ht="12.75" customHeight="1" x14ac:dyDescent="0.25">
      <c r="A364" s="91"/>
      <c r="B364" s="52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</row>
    <row r="365" spans="1:27" ht="12.75" customHeight="1" x14ac:dyDescent="0.25">
      <c r="A365" s="91"/>
      <c r="B365" s="52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</row>
    <row r="366" spans="1:27" ht="12.75" customHeight="1" x14ac:dyDescent="0.25">
      <c r="A366" s="91"/>
      <c r="B366" s="52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</row>
    <row r="367" spans="1:27" ht="12.75" customHeight="1" x14ac:dyDescent="0.25">
      <c r="A367" s="91"/>
      <c r="B367" s="52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</row>
    <row r="368" spans="1:27" ht="12.75" customHeight="1" x14ac:dyDescent="0.25">
      <c r="A368" s="91"/>
      <c r="B368" s="52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</row>
    <row r="369" spans="1:27" ht="12.75" customHeight="1" x14ac:dyDescent="0.25">
      <c r="A369" s="91"/>
      <c r="B369" s="52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</row>
    <row r="370" spans="1:27" ht="12.75" customHeight="1" x14ac:dyDescent="0.25">
      <c r="A370" s="91"/>
      <c r="B370" s="52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</row>
    <row r="371" spans="1:27" ht="12.75" customHeight="1" x14ac:dyDescent="0.25">
      <c r="A371" s="91"/>
      <c r="B371" s="52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</row>
    <row r="372" spans="1:27" ht="12.75" customHeight="1" x14ac:dyDescent="0.25">
      <c r="A372" s="91"/>
      <c r="B372" s="52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</row>
    <row r="373" spans="1:27" ht="12.75" customHeight="1" x14ac:dyDescent="0.25">
      <c r="A373" s="91"/>
      <c r="B373" s="52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</row>
    <row r="374" spans="1:27" ht="12.75" customHeight="1" x14ac:dyDescent="0.25">
      <c r="A374" s="91"/>
      <c r="B374" s="52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</row>
    <row r="375" spans="1:27" ht="12.75" customHeight="1" x14ac:dyDescent="0.25">
      <c r="A375" s="91"/>
      <c r="B375" s="52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</row>
    <row r="376" spans="1:27" ht="12.75" customHeight="1" x14ac:dyDescent="0.25">
      <c r="A376" s="91"/>
      <c r="B376" s="52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</row>
    <row r="377" spans="1:27" ht="12.75" customHeight="1" x14ac:dyDescent="0.25">
      <c r="A377" s="91"/>
      <c r="B377" s="52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</row>
    <row r="378" spans="1:27" ht="12.75" customHeight="1" x14ac:dyDescent="0.25">
      <c r="A378" s="91"/>
      <c r="B378" s="52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  <c r="AA378" s="91"/>
    </row>
    <row r="379" spans="1:27" ht="12.75" customHeight="1" x14ac:dyDescent="0.25">
      <c r="A379" s="91"/>
      <c r="B379" s="52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</row>
    <row r="380" spans="1:27" ht="12.75" customHeight="1" x14ac:dyDescent="0.25">
      <c r="A380" s="91"/>
      <c r="B380" s="52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  <c r="AA380" s="91"/>
    </row>
    <row r="381" spans="1:27" ht="12.75" customHeight="1" x14ac:dyDescent="0.25">
      <c r="A381" s="91"/>
      <c r="B381" s="52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</row>
    <row r="382" spans="1:27" ht="12.75" customHeight="1" x14ac:dyDescent="0.25">
      <c r="A382" s="91"/>
      <c r="B382" s="52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</row>
    <row r="383" spans="1:27" ht="12.75" customHeight="1" x14ac:dyDescent="0.25">
      <c r="A383" s="91"/>
      <c r="B383" s="52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  <c r="AA383" s="91"/>
    </row>
    <row r="384" spans="1:27" ht="12.75" customHeight="1" x14ac:dyDescent="0.25">
      <c r="A384" s="91"/>
      <c r="B384" s="52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  <c r="AA384" s="91"/>
    </row>
    <row r="385" spans="1:27" ht="12.75" customHeight="1" x14ac:dyDescent="0.25">
      <c r="A385" s="91"/>
      <c r="B385" s="52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  <c r="AA385" s="91"/>
    </row>
    <row r="386" spans="1:27" ht="12.75" customHeight="1" x14ac:dyDescent="0.25">
      <c r="A386" s="91"/>
      <c r="B386" s="52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  <c r="AA386" s="91"/>
    </row>
    <row r="387" spans="1:27" ht="12.75" customHeight="1" x14ac:dyDescent="0.25">
      <c r="A387" s="91"/>
      <c r="B387" s="52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  <c r="AA387" s="91"/>
    </row>
    <row r="388" spans="1:27" ht="12.75" customHeight="1" x14ac:dyDescent="0.25">
      <c r="A388" s="91"/>
      <c r="B388" s="52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</row>
    <row r="389" spans="1:27" ht="12.75" customHeight="1" x14ac:dyDescent="0.25">
      <c r="A389" s="91"/>
      <c r="B389" s="52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  <c r="AA389" s="91"/>
    </row>
    <row r="390" spans="1:27" ht="12.75" customHeight="1" x14ac:dyDescent="0.25">
      <c r="A390" s="91"/>
      <c r="B390" s="52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</row>
    <row r="391" spans="1:27" ht="12.75" customHeight="1" x14ac:dyDescent="0.25">
      <c r="A391" s="91"/>
      <c r="B391" s="52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</row>
    <row r="392" spans="1:27" ht="12.75" customHeight="1" x14ac:dyDescent="0.25">
      <c r="A392" s="91"/>
      <c r="B392" s="52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</row>
    <row r="393" spans="1:27" ht="12.75" customHeight="1" x14ac:dyDescent="0.25">
      <c r="A393" s="91"/>
      <c r="B393" s="52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  <c r="AA393" s="91"/>
    </row>
    <row r="394" spans="1:27" ht="12.75" customHeight="1" x14ac:dyDescent="0.25">
      <c r="A394" s="91"/>
      <c r="B394" s="52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  <c r="AA394" s="91"/>
    </row>
    <row r="395" spans="1:27" ht="12.75" customHeight="1" x14ac:dyDescent="0.25">
      <c r="A395" s="91"/>
      <c r="B395" s="52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  <c r="AA395" s="91"/>
    </row>
    <row r="396" spans="1:27" ht="12.75" customHeight="1" x14ac:dyDescent="0.25">
      <c r="A396" s="91"/>
      <c r="B396" s="52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  <c r="AA396" s="91"/>
    </row>
    <row r="397" spans="1:27" ht="12.75" customHeight="1" x14ac:dyDescent="0.25">
      <c r="A397" s="91"/>
      <c r="B397" s="52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  <c r="AA397" s="91"/>
    </row>
    <row r="398" spans="1:27" ht="12.75" customHeight="1" x14ac:dyDescent="0.25">
      <c r="A398" s="91"/>
      <c r="B398" s="52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  <c r="AA398" s="91"/>
    </row>
    <row r="399" spans="1:27" ht="12.75" customHeight="1" x14ac:dyDescent="0.25">
      <c r="A399" s="91"/>
      <c r="B399" s="52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</row>
    <row r="400" spans="1:27" ht="12.75" customHeight="1" x14ac:dyDescent="0.25">
      <c r="A400" s="91"/>
      <c r="B400" s="52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</row>
    <row r="401" spans="1:27" ht="12.75" customHeight="1" x14ac:dyDescent="0.25">
      <c r="A401" s="91"/>
      <c r="B401" s="52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  <c r="AA401" s="91"/>
    </row>
    <row r="402" spans="1:27" ht="12.75" customHeight="1" x14ac:dyDescent="0.25">
      <c r="A402" s="91"/>
      <c r="B402" s="52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  <c r="AA402" s="91"/>
    </row>
    <row r="403" spans="1:27" ht="12.75" customHeight="1" x14ac:dyDescent="0.25">
      <c r="A403" s="91"/>
      <c r="B403" s="52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  <c r="AA403" s="91"/>
    </row>
    <row r="404" spans="1:27" ht="12.75" customHeight="1" x14ac:dyDescent="0.25">
      <c r="A404" s="91"/>
      <c r="B404" s="52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  <c r="AA404" s="91"/>
    </row>
    <row r="405" spans="1:27" ht="12.75" customHeight="1" x14ac:dyDescent="0.25">
      <c r="A405" s="91"/>
      <c r="B405" s="52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  <c r="AA405" s="91"/>
    </row>
    <row r="406" spans="1:27" ht="12.75" customHeight="1" x14ac:dyDescent="0.25">
      <c r="A406" s="91"/>
      <c r="B406" s="52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  <c r="AA406" s="91"/>
    </row>
    <row r="407" spans="1:27" ht="12.75" customHeight="1" x14ac:dyDescent="0.25">
      <c r="A407" s="91"/>
      <c r="B407" s="52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  <c r="AA407" s="91"/>
    </row>
    <row r="408" spans="1:27" ht="12.75" customHeight="1" x14ac:dyDescent="0.25">
      <c r="A408" s="91"/>
      <c r="B408" s="52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  <c r="AA408" s="91"/>
    </row>
    <row r="409" spans="1:27" ht="12.75" customHeight="1" x14ac:dyDescent="0.25">
      <c r="A409" s="91"/>
      <c r="B409" s="52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  <c r="AA409" s="91"/>
    </row>
    <row r="410" spans="1:27" ht="12.75" customHeight="1" x14ac:dyDescent="0.25">
      <c r="A410" s="91"/>
      <c r="B410" s="52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  <c r="AA410" s="91"/>
    </row>
    <row r="411" spans="1:27" ht="12.75" customHeight="1" x14ac:dyDescent="0.25">
      <c r="A411" s="91"/>
      <c r="B411" s="52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  <c r="AA411" s="91"/>
    </row>
    <row r="412" spans="1:27" ht="12.75" customHeight="1" x14ac:dyDescent="0.25">
      <c r="A412" s="91"/>
      <c r="B412" s="52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  <c r="AA412" s="91"/>
    </row>
    <row r="413" spans="1:27" ht="12.75" customHeight="1" x14ac:dyDescent="0.25">
      <c r="A413" s="91"/>
      <c r="B413" s="52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  <c r="AA413" s="91"/>
    </row>
    <row r="414" spans="1:27" ht="12.75" customHeight="1" x14ac:dyDescent="0.25">
      <c r="A414" s="91"/>
      <c r="B414" s="52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  <c r="AA414" s="91"/>
    </row>
    <row r="415" spans="1:27" ht="12.75" customHeight="1" x14ac:dyDescent="0.25">
      <c r="A415" s="91"/>
      <c r="B415" s="52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  <c r="AA415" s="91"/>
    </row>
    <row r="416" spans="1:27" ht="12.75" customHeight="1" x14ac:dyDescent="0.25">
      <c r="A416" s="91"/>
      <c r="B416" s="52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  <c r="AA416" s="91"/>
    </row>
    <row r="417" spans="1:27" ht="12.75" customHeight="1" x14ac:dyDescent="0.25">
      <c r="A417" s="91"/>
      <c r="B417" s="52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  <c r="AA417" s="91"/>
    </row>
    <row r="418" spans="1:27" ht="12.75" customHeight="1" x14ac:dyDescent="0.25">
      <c r="A418" s="91"/>
      <c r="B418" s="52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  <c r="AA418" s="91"/>
    </row>
    <row r="419" spans="1:27" ht="12.75" customHeight="1" x14ac:dyDescent="0.25">
      <c r="A419" s="91"/>
      <c r="B419" s="52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  <c r="AA419" s="91"/>
    </row>
    <row r="420" spans="1:27" ht="12.75" customHeight="1" x14ac:dyDescent="0.25">
      <c r="A420" s="91"/>
      <c r="B420" s="52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  <c r="AA420" s="91"/>
    </row>
    <row r="421" spans="1:27" ht="12.75" customHeight="1" x14ac:dyDescent="0.25">
      <c r="A421" s="91"/>
      <c r="B421" s="52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  <c r="AA421" s="91"/>
    </row>
    <row r="422" spans="1:27" ht="12.75" customHeight="1" x14ac:dyDescent="0.25">
      <c r="A422" s="91"/>
      <c r="B422" s="52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  <c r="AA422" s="91"/>
    </row>
    <row r="423" spans="1:27" ht="12.75" customHeight="1" x14ac:dyDescent="0.25">
      <c r="A423" s="91"/>
      <c r="B423" s="52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  <c r="AA423" s="91"/>
    </row>
    <row r="424" spans="1:27" ht="12.75" customHeight="1" x14ac:dyDescent="0.25">
      <c r="A424" s="91"/>
      <c r="B424" s="52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  <c r="AA424" s="91"/>
    </row>
    <row r="425" spans="1:27" ht="12.75" customHeight="1" x14ac:dyDescent="0.25">
      <c r="A425" s="91"/>
      <c r="B425" s="52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  <c r="AA425" s="91"/>
    </row>
    <row r="426" spans="1:27" ht="12.75" customHeight="1" x14ac:dyDescent="0.25">
      <c r="A426" s="91"/>
      <c r="B426" s="52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  <c r="AA426" s="91"/>
    </row>
    <row r="427" spans="1:27" ht="12.75" customHeight="1" x14ac:dyDescent="0.25">
      <c r="A427" s="91"/>
      <c r="B427" s="52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  <c r="AA427" s="91"/>
    </row>
    <row r="428" spans="1:27" ht="12.75" customHeight="1" x14ac:dyDescent="0.25">
      <c r="A428" s="91"/>
      <c r="B428" s="52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  <c r="AA428" s="91"/>
    </row>
    <row r="429" spans="1:27" ht="12.75" customHeight="1" x14ac:dyDescent="0.25">
      <c r="A429" s="91"/>
      <c r="B429" s="52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  <c r="AA429" s="91"/>
    </row>
    <row r="430" spans="1:27" ht="12.75" customHeight="1" x14ac:dyDescent="0.25">
      <c r="A430" s="91"/>
      <c r="B430" s="52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  <c r="AA430" s="91"/>
    </row>
    <row r="431" spans="1:27" ht="12.75" customHeight="1" x14ac:dyDescent="0.25">
      <c r="A431" s="91"/>
      <c r="B431" s="52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  <c r="AA431" s="91"/>
    </row>
    <row r="432" spans="1:27" ht="12.75" customHeight="1" x14ac:dyDescent="0.25">
      <c r="A432" s="91"/>
      <c r="B432" s="52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  <c r="AA432" s="91"/>
    </row>
    <row r="433" spans="1:27" ht="12.75" customHeight="1" x14ac:dyDescent="0.25">
      <c r="A433" s="91"/>
      <c r="B433" s="52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  <c r="AA433" s="91"/>
    </row>
    <row r="434" spans="1:27" ht="12.75" customHeight="1" x14ac:dyDescent="0.25">
      <c r="A434" s="91"/>
      <c r="B434" s="52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  <c r="AA434" s="91"/>
    </row>
    <row r="435" spans="1:27" ht="12.75" customHeight="1" x14ac:dyDescent="0.25">
      <c r="A435" s="91"/>
      <c r="B435" s="52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  <c r="AA435" s="91"/>
    </row>
    <row r="436" spans="1:27" ht="12.75" customHeight="1" x14ac:dyDescent="0.25">
      <c r="A436" s="91"/>
      <c r="B436" s="52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  <c r="AA436" s="91"/>
    </row>
    <row r="437" spans="1:27" ht="12.75" customHeight="1" x14ac:dyDescent="0.25">
      <c r="A437" s="91"/>
      <c r="B437" s="52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  <c r="AA437" s="91"/>
    </row>
    <row r="438" spans="1:27" ht="12.75" customHeight="1" x14ac:dyDescent="0.25">
      <c r="A438" s="91"/>
      <c r="B438" s="52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  <c r="AA438" s="91"/>
    </row>
    <row r="439" spans="1:27" ht="12.75" customHeight="1" x14ac:dyDescent="0.25">
      <c r="A439" s="91"/>
      <c r="B439" s="52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  <c r="AA439" s="91"/>
    </row>
    <row r="440" spans="1:27" ht="12.75" customHeight="1" x14ac:dyDescent="0.25">
      <c r="A440" s="91"/>
      <c r="B440" s="52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  <c r="AA440" s="91"/>
    </row>
    <row r="441" spans="1:27" ht="12.75" customHeight="1" x14ac:dyDescent="0.25">
      <c r="A441" s="91"/>
      <c r="B441" s="52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</row>
    <row r="442" spans="1:27" ht="12.75" customHeight="1" x14ac:dyDescent="0.25">
      <c r="A442" s="91"/>
      <c r="B442" s="52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  <c r="AA442" s="91"/>
    </row>
    <row r="443" spans="1:27" ht="12.75" customHeight="1" x14ac:dyDescent="0.25">
      <c r="A443" s="91"/>
      <c r="B443" s="52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</row>
    <row r="444" spans="1:27" ht="12.75" customHeight="1" x14ac:dyDescent="0.25">
      <c r="A444" s="91"/>
      <c r="B444" s="52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  <c r="AA444" s="91"/>
    </row>
    <row r="445" spans="1:27" ht="12.75" customHeight="1" x14ac:dyDescent="0.25">
      <c r="A445" s="91"/>
      <c r="B445" s="52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  <c r="AA445" s="91"/>
    </row>
    <row r="446" spans="1:27" ht="12.75" customHeight="1" x14ac:dyDescent="0.25">
      <c r="A446" s="91"/>
      <c r="B446" s="52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  <c r="AA446" s="91"/>
    </row>
    <row r="447" spans="1:27" ht="12.75" customHeight="1" x14ac:dyDescent="0.25">
      <c r="A447" s="91"/>
      <c r="B447" s="52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  <c r="AA447" s="91"/>
    </row>
    <row r="448" spans="1:27" ht="12.75" customHeight="1" x14ac:dyDescent="0.25">
      <c r="A448" s="91"/>
      <c r="B448" s="52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  <c r="AA448" s="91"/>
    </row>
    <row r="449" spans="1:27" ht="12.75" customHeight="1" x14ac:dyDescent="0.25">
      <c r="A449" s="91"/>
      <c r="B449" s="52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  <c r="AA449" s="91"/>
    </row>
    <row r="450" spans="1:27" ht="12.75" customHeight="1" x14ac:dyDescent="0.25">
      <c r="A450" s="91"/>
      <c r="B450" s="52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  <c r="AA450" s="91"/>
    </row>
    <row r="451" spans="1:27" ht="12.75" customHeight="1" x14ac:dyDescent="0.25">
      <c r="A451" s="91"/>
      <c r="B451" s="52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  <c r="AA451" s="91"/>
    </row>
    <row r="452" spans="1:27" ht="12.75" customHeight="1" x14ac:dyDescent="0.25">
      <c r="A452" s="91"/>
      <c r="B452" s="52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  <c r="AA452" s="91"/>
    </row>
    <row r="453" spans="1:27" ht="12.75" customHeight="1" x14ac:dyDescent="0.25">
      <c r="A453" s="91"/>
      <c r="B453" s="52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  <c r="AA453" s="91"/>
    </row>
    <row r="454" spans="1:27" ht="12.75" customHeight="1" x14ac:dyDescent="0.25">
      <c r="A454" s="91"/>
      <c r="B454" s="52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  <c r="AA454" s="91"/>
    </row>
    <row r="455" spans="1:27" ht="12.75" customHeight="1" x14ac:dyDescent="0.25">
      <c r="A455" s="91"/>
      <c r="B455" s="52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  <c r="AA455" s="91"/>
    </row>
    <row r="456" spans="1:27" ht="12.75" customHeight="1" x14ac:dyDescent="0.25">
      <c r="A456" s="91"/>
      <c r="B456" s="52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  <c r="AA456" s="91"/>
    </row>
    <row r="457" spans="1:27" ht="12.75" customHeight="1" x14ac:dyDescent="0.25">
      <c r="A457" s="91"/>
      <c r="B457" s="52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  <c r="AA457" s="91"/>
    </row>
    <row r="458" spans="1:27" ht="12.75" customHeight="1" x14ac:dyDescent="0.25">
      <c r="A458" s="91"/>
      <c r="B458" s="52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  <c r="AA458" s="91"/>
    </row>
    <row r="459" spans="1:27" ht="12.75" customHeight="1" x14ac:dyDescent="0.25">
      <c r="A459" s="91"/>
      <c r="B459" s="52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  <c r="AA459" s="91"/>
    </row>
    <row r="460" spans="1:27" ht="12.75" customHeight="1" x14ac:dyDescent="0.25">
      <c r="A460" s="91"/>
      <c r="B460" s="52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  <c r="AA460" s="91"/>
    </row>
    <row r="461" spans="1:27" ht="12.75" customHeight="1" x14ac:dyDescent="0.25">
      <c r="A461" s="91"/>
      <c r="B461" s="52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  <c r="AA461" s="91"/>
    </row>
    <row r="462" spans="1:27" ht="12.75" customHeight="1" x14ac:dyDescent="0.25">
      <c r="A462" s="91"/>
      <c r="B462" s="52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  <c r="AA462" s="91"/>
    </row>
    <row r="463" spans="1:27" ht="12.75" customHeight="1" x14ac:dyDescent="0.25">
      <c r="A463" s="91"/>
      <c r="B463" s="52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  <c r="AA463" s="91"/>
    </row>
    <row r="464" spans="1:27" ht="12.75" customHeight="1" x14ac:dyDescent="0.25">
      <c r="A464" s="91"/>
      <c r="B464" s="52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  <c r="AA464" s="91"/>
    </row>
    <row r="465" spans="1:27" ht="12.75" customHeight="1" x14ac:dyDescent="0.25">
      <c r="A465" s="91"/>
      <c r="B465" s="52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  <c r="AA465" s="91"/>
    </row>
    <row r="466" spans="1:27" ht="12.75" customHeight="1" x14ac:dyDescent="0.25">
      <c r="A466" s="91"/>
      <c r="B466" s="52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  <c r="AA466" s="91"/>
    </row>
    <row r="467" spans="1:27" ht="12.75" customHeight="1" x14ac:dyDescent="0.25">
      <c r="A467" s="91"/>
      <c r="B467" s="52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  <c r="AA467" s="91"/>
    </row>
    <row r="468" spans="1:27" ht="12.75" customHeight="1" x14ac:dyDescent="0.25">
      <c r="A468" s="91"/>
      <c r="B468" s="52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  <c r="AA468" s="91"/>
    </row>
    <row r="469" spans="1:27" ht="12.75" customHeight="1" x14ac:dyDescent="0.25">
      <c r="A469" s="91"/>
      <c r="B469" s="52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  <c r="AA469" s="91"/>
    </row>
    <row r="470" spans="1:27" ht="12.75" customHeight="1" x14ac:dyDescent="0.25">
      <c r="A470" s="91"/>
      <c r="B470" s="52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  <c r="AA470" s="91"/>
    </row>
    <row r="471" spans="1:27" ht="12.75" customHeight="1" x14ac:dyDescent="0.25">
      <c r="A471" s="91"/>
      <c r="B471" s="52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  <c r="AA471" s="91"/>
    </row>
    <row r="472" spans="1:27" ht="12.75" customHeight="1" x14ac:dyDescent="0.25">
      <c r="A472" s="91"/>
      <c r="B472" s="52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  <c r="AA472" s="91"/>
    </row>
    <row r="473" spans="1:27" ht="12.75" customHeight="1" x14ac:dyDescent="0.25">
      <c r="A473" s="91"/>
      <c r="B473" s="52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  <c r="AA473" s="91"/>
    </row>
    <row r="474" spans="1:27" ht="12.75" customHeight="1" x14ac:dyDescent="0.25">
      <c r="A474" s="91"/>
      <c r="B474" s="52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  <c r="AA474" s="91"/>
    </row>
    <row r="475" spans="1:27" ht="12.75" customHeight="1" x14ac:dyDescent="0.25">
      <c r="A475" s="91"/>
      <c r="B475" s="52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  <c r="AA475" s="91"/>
    </row>
    <row r="476" spans="1:27" ht="12.75" customHeight="1" x14ac:dyDescent="0.25">
      <c r="A476" s="91"/>
      <c r="B476" s="52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  <c r="AA476" s="91"/>
    </row>
    <row r="477" spans="1:27" ht="12.75" customHeight="1" x14ac:dyDescent="0.25">
      <c r="A477" s="91"/>
      <c r="B477" s="52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  <c r="AA477" s="91"/>
    </row>
    <row r="478" spans="1:27" ht="12.75" customHeight="1" x14ac:dyDescent="0.25">
      <c r="A478" s="91"/>
      <c r="B478" s="52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  <c r="AA478" s="91"/>
    </row>
    <row r="479" spans="1:27" ht="12.75" customHeight="1" x14ac:dyDescent="0.25">
      <c r="A479" s="91"/>
      <c r="B479" s="52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  <c r="AA479" s="91"/>
    </row>
    <row r="480" spans="1:27" ht="12.75" customHeight="1" x14ac:dyDescent="0.25">
      <c r="A480" s="91"/>
      <c r="B480" s="52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  <c r="AA480" s="91"/>
    </row>
    <row r="481" spans="1:27" ht="12.75" customHeight="1" x14ac:dyDescent="0.25">
      <c r="A481" s="91"/>
      <c r="B481" s="52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  <c r="AA481" s="91"/>
    </row>
    <row r="482" spans="1:27" ht="12.75" customHeight="1" x14ac:dyDescent="0.25">
      <c r="A482" s="91"/>
      <c r="B482" s="52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  <c r="AA482" s="91"/>
    </row>
    <row r="483" spans="1:27" ht="12.75" customHeight="1" x14ac:dyDescent="0.25">
      <c r="A483" s="91"/>
      <c r="B483" s="52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  <c r="AA483" s="91"/>
    </row>
    <row r="484" spans="1:27" ht="12.75" customHeight="1" x14ac:dyDescent="0.25">
      <c r="A484" s="91"/>
      <c r="B484" s="52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  <c r="AA484" s="91"/>
    </row>
    <row r="485" spans="1:27" ht="12.75" customHeight="1" x14ac:dyDescent="0.25">
      <c r="A485" s="91"/>
      <c r="B485" s="52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  <c r="AA485" s="91"/>
    </row>
    <row r="486" spans="1:27" ht="12.75" customHeight="1" x14ac:dyDescent="0.25">
      <c r="A486" s="91"/>
      <c r="B486" s="52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  <c r="AA486" s="91"/>
    </row>
    <row r="487" spans="1:27" ht="12.75" customHeight="1" x14ac:dyDescent="0.25">
      <c r="A487" s="91"/>
      <c r="B487" s="52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  <c r="AA487" s="91"/>
    </row>
    <row r="488" spans="1:27" ht="12.75" customHeight="1" x14ac:dyDescent="0.25">
      <c r="A488" s="91"/>
      <c r="B488" s="52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  <c r="AA488" s="91"/>
    </row>
    <row r="489" spans="1:27" ht="12.75" customHeight="1" x14ac:dyDescent="0.25">
      <c r="A489" s="91"/>
      <c r="B489" s="52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  <c r="AA489" s="91"/>
    </row>
    <row r="490" spans="1:27" ht="12.75" customHeight="1" x14ac:dyDescent="0.25">
      <c r="A490" s="91"/>
      <c r="B490" s="52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  <c r="AA490" s="91"/>
    </row>
    <row r="491" spans="1:27" ht="12.75" customHeight="1" x14ac:dyDescent="0.25">
      <c r="A491" s="91"/>
      <c r="B491" s="52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  <c r="AA491" s="91"/>
    </row>
    <row r="492" spans="1:27" ht="12.75" customHeight="1" x14ac:dyDescent="0.25">
      <c r="A492" s="91"/>
      <c r="B492" s="52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  <c r="AA492" s="91"/>
    </row>
    <row r="493" spans="1:27" ht="12.75" customHeight="1" x14ac:dyDescent="0.25">
      <c r="A493" s="91"/>
      <c r="B493" s="52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  <c r="AA493" s="91"/>
    </row>
    <row r="494" spans="1:27" ht="12.75" customHeight="1" x14ac:dyDescent="0.25">
      <c r="A494" s="91"/>
      <c r="B494" s="52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  <c r="AA494" s="91"/>
    </row>
    <row r="495" spans="1:27" ht="12.75" customHeight="1" x14ac:dyDescent="0.25">
      <c r="A495" s="91"/>
      <c r="B495" s="52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  <c r="AA495" s="91"/>
    </row>
    <row r="496" spans="1:27" ht="12.75" customHeight="1" x14ac:dyDescent="0.25">
      <c r="A496" s="91"/>
      <c r="B496" s="52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  <c r="AA496" s="91"/>
    </row>
    <row r="497" spans="1:27" ht="12.75" customHeight="1" x14ac:dyDescent="0.25">
      <c r="A497" s="91"/>
      <c r="B497" s="52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  <c r="AA497" s="91"/>
    </row>
    <row r="498" spans="1:27" ht="12.75" customHeight="1" x14ac:dyDescent="0.25">
      <c r="A498" s="91"/>
      <c r="B498" s="52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  <c r="AA498" s="91"/>
    </row>
    <row r="499" spans="1:27" ht="12.75" customHeight="1" x14ac:dyDescent="0.25">
      <c r="A499" s="91"/>
      <c r="B499" s="52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  <c r="AA499" s="91"/>
    </row>
    <row r="500" spans="1:27" ht="12.75" customHeight="1" x14ac:dyDescent="0.25">
      <c r="A500" s="91"/>
      <c r="B500" s="52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  <c r="AA500" s="91"/>
    </row>
    <row r="501" spans="1:27" ht="12.75" customHeight="1" x14ac:dyDescent="0.25">
      <c r="A501" s="91"/>
      <c r="B501" s="52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  <c r="AA501" s="91"/>
    </row>
    <row r="502" spans="1:27" ht="12.75" customHeight="1" x14ac:dyDescent="0.25">
      <c r="A502" s="91"/>
      <c r="B502" s="52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  <c r="AA502" s="91"/>
    </row>
    <row r="503" spans="1:27" ht="12.75" customHeight="1" x14ac:dyDescent="0.25">
      <c r="A503" s="91"/>
      <c r="B503" s="52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  <c r="AA503" s="91"/>
    </row>
    <row r="504" spans="1:27" ht="12.75" customHeight="1" x14ac:dyDescent="0.25">
      <c r="A504" s="91"/>
      <c r="B504" s="52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  <c r="AA504" s="91"/>
    </row>
    <row r="505" spans="1:27" ht="12.75" customHeight="1" x14ac:dyDescent="0.25">
      <c r="A505" s="91"/>
      <c r="B505" s="52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  <c r="AA505" s="91"/>
    </row>
    <row r="506" spans="1:27" ht="12.75" customHeight="1" x14ac:dyDescent="0.25">
      <c r="A506" s="91"/>
      <c r="B506" s="52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  <c r="AA506" s="91"/>
    </row>
    <row r="507" spans="1:27" ht="12.75" customHeight="1" x14ac:dyDescent="0.25">
      <c r="A507" s="91"/>
      <c r="B507" s="52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  <c r="AA507" s="91"/>
    </row>
    <row r="508" spans="1:27" ht="12.75" customHeight="1" x14ac:dyDescent="0.25">
      <c r="A508" s="91"/>
      <c r="B508" s="52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  <c r="AA508" s="91"/>
    </row>
    <row r="509" spans="1:27" ht="12.75" customHeight="1" x14ac:dyDescent="0.25">
      <c r="A509" s="91"/>
      <c r="B509" s="52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  <c r="AA509" s="91"/>
    </row>
    <row r="510" spans="1:27" ht="12.75" customHeight="1" x14ac:dyDescent="0.25">
      <c r="A510" s="91"/>
      <c r="B510" s="52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  <c r="AA510" s="91"/>
    </row>
    <row r="511" spans="1:27" ht="12.75" customHeight="1" x14ac:dyDescent="0.25">
      <c r="A511" s="91"/>
      <c r="B511" s="52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  <c r="AA511" s="91"/>
    </row>
    <row r="512" spans="1:27" ht="12.75" customHeight="1" x14ac:dyDescent="0.25">
      <c r="A512" s="91"/>
      <c r="B512" s="52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  <c r="AA512" s="91"/>
    </row>
    <row r="513" spans="1:27" ht="12.75" customHeight="1" x14ac:dyDescent="0.25">
      <c r="A513" s="91"/>
      <c r="B513" s="52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  <c r="AA513" s="91"/>
    </row>
    <row r="514" spans="1:27" ht="12.75" customHeight="1" x14ac:dyDescent="0.25">
      <c r="A514" s="91"/>
      <c r="B514" s="52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  <c r="AA514" s="91"/>
    </row>
    <row r="515" spans="1:27" ht="12.75" customHeight="1" x14ac:dyDescent="0.25">
      <c r="A515" s="91"/>
      <c r="B515" s="52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  <c r="AA515" s="91"/>
    </row>
    <row r="516" spans="1:27" ht="12.75" customHeight="1" x14ac:dyDescent="0.25">
      <c r="A516" s="91"/>
      <c r="B516" s="52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  <c r="AA516" s="91"/>
    </row>
    <row r="517" spans="1:27" ht="12.75" customHeight="1" x14ac:dyDescent="0.25">
      <c r="A517" s="91"/>
      <c r="B517" s="52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  <c r="AA517" s="91"/>
    </row>
    <row r="518" spans="1:27" ht="12.75" customHeight="1" x14ac:dyDescent="0.25">
      <c r="A518" s="91"/>
      <c r="B518" s="52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  <c r="AA518" s="91"/>
    </row>
    <row r="519" spans="1:27" ht="12.75" customHeight="1" x14ac:dyDescent="0.25">
      <c r="A519" s="91"/>
      <c r="B519" s="52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  <c r="AA519" s="91"/>
    </row>
    <row r="520" spans="1:27" ht="12.75" customHeight="1" x14ac:dyDescent="0.25">
      <c r="A520" s="91"/>
      <c r="B520" s="52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  <c r="AA520" s="91"/>
    </row>
    <row r="521" spans="1:27" ht="12.75" customHeight="1" x14ac:dyDescent="0.25">
      <c r="A521" s="91"/>
      <c r="B521" s="52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  <c r="AA521" s="91"/>
    </row>
    <row r="522" spans="1:27" ht="12.75" customHeight="1" x14ac:dyDescent="0.25">
      <c r="A522" s="91"/>
      <c r="B522" s="52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  <c r="AA522" s="91"/>
    </row>
    <row r="523" spans="1:27" ht="12.75" customHeight="1" x14ac:dyDescent="0.25">
      <c r="A523" s="91"/>
      <c r="B523" s="52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  <c r="AA523" s="91"/>
    </row>
    <row r="524" spans="1:27" ht="12.75" customHeight="1" x14ac:dyDescent="0.25">
      <c r="A524" s="91"/>
      <c r="B524" s="52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  <c r="AA524" s="91"/>
    </row>
    <row r="525" spans="1:27" ht="12.75" customHeight="1" x14ac:dyDescent="0.25">
      <c r="A525" s="91"/>
      <c r="B525" s="52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  <c r="AA525" s="91"/>
    </row>
    <row r="526" spans="1:27" ht="12.75" customHeight="1" x14ac:dyDescent="0.25">
      <c r="A526" s="91"/>
      <c r="B526" s="52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  <c r="AA526" s="91"/>
    </row>
    <row r="527" spans="1:27" ht="12.75" customHeight="1" x14ac:dyDescent="0.25">
      <c r="A527" s="91"/>
      <c r="B527" s="52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  <c r="AA527" s="91"/>
    </row>
    <row r="528" spans="1:27" ht="12.75" customHeight="1" x14ac:dyDescent="0.25">
      <c r="A528" s="91"/>
      <c r="B528" s="52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  <c r="AA528" s="91"/>
    </row>
    <row r="529" spans="1:27" ht="12.75" customHeight="1" x14ac:dyDescent="0.25">
      <c r="A529" s="91"/>
      <c r="B529" s="52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  <c r="AA529" s="91"/>
    </row>
    <row r="530" spans="1:27" ht="12.75" customHeight="1" x14ac:dyDescent="0.25">
      <c r="A530" s="91"/>
      <c r="B530" s="52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  <c r="AA530" s="91"/>
    </row>
    <row r="531" spans="1:27" ht="12.75" customHeight="1" x14ac:dyDescent="0.25">
      <c r="A531" s="91"/>
      <c r="B531" s="52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  <c r="AA531" s="91"/>
    </row>
    <row r="532" spans="1:27" ht="12.75" customHeight="1" x14ac:dyDescent="0.25">
      <c r="A532" s="91"/>
      <c r="B532" s="52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  <c r="AA532" s="91"/>
    </row>
    <row r="533" spans="1:27" ht="12.75" customHeight="1" x14ac:dyDescent="0.25">
      <c r="A533" s="91"/>
      <c r="B533" s="52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  <c r="AA533" s="91"/>
    </row>
    <row r="534" spans="1:27" ht="12.75" customHeight="1" x14ac:dyDescent="0.25">
      <c r="A534" s="91"/>
      <c r="B534" s="52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  <c r="AA534" s="91"/>
    </row>
    <row r="535" spans="1:27" ht="12.75" customHeight="1" x14ac:dyDescent="0.25">
      <c r="A535" s="91"/>
      <c r="B535" s="52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  <c r="AA535" s="91"/>
    </row>
    <row r="536" spans="1:27" ht="12.75" customHeight="1" x14ac:dyDescent="0.25">
      <c r="A536" s="91"/>
      <c r="B536" s="52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  <c r="AA536" s="91"/>
    </row>
    <row r="537" spans="1:27" ht="12.75" customHeight="1" x14ac:dyDescent="0.25">
      <c r="A537" s="91"/>
      <c r="B537" s="52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  <c r="AA537" s="91"/>
    </row>
    <row r="538" spans="1:27" ht="12.75" customHeight="1" x14ac:dyDescent="0.25">
      <c r="A538" s="91"/>
      <c r="B538" s="52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  <c r="AA538" s="91"/>
    </row>
    <row r="539" spans="1:27" ht="12.75" customHeight="1" x14ac:dyDescent="0.25">
      <c r="A539" s="91"/>
      <c r="B539" s="52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  <c r="AA539" s="91"/>
    </row>
    <row r="540" spans="1:27" ht="12.75" customHeight="1" x14ac:dyDescent="0.25">
      <c r="A540" s="91"/>
      <c r="B540" s="52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  <c r="AA540" s="91"/>
    </row>
    <row r="541" spans="1:27" ht="12.75" customHeight="1" x14ac:dyDescent="0.25">
      <c r="A541" s="91"/>
      <c r="B541" s="52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  <c r="AA541" s="91"/>
    </row>
    <row r="542" spans="1:27" ht="12.75" customHeight="1" x14ac:dyDescent="0.25">
      <c r="A542" s="91"/>
      <c r="B542" s="52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  <c r="AA542" s="91"/>
    </row>
    <row r="543" spans="1:27" ht="12.75" customHeight="1" x14ac:dyDescent="0.25">
      <c r="A543" s="91"/>
      <c r="B543" s="52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  <c r="AA543" s="91"/>
    </row>
    <row r="544" spans="1:27" ht="12.75" customHeight="1" x14ac:dyDescent="0.25">
      <c r="A544" s="91"/>
      <c r="B544" s="52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  <c r="AA544" s="91"/>
    </row>
    <row r="545" spans="1:27" ht="12.75" customHeight="1" x14ac:dyDescent="0.25">
      <c r="A545" s="91"/>
      <c r="B545" s="52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  <c r="AA545" s="91"/>
    </row>
    <row r="546" spans="1:27" ht="12.75" customHeight="1" x14ac:dyDescent="0.25">
      <c r="A546" s="91"/>
      <c r="B546" s="52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  <c r="AA546" s="91"/>
    </row>
    <row r="547" spans="1:27" ht="12.75" customHeight="1" x14ac:dyDescent="0.25">
      <c r="A547" s="91"/>
      <c r="B547" s="52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  <c r="AA547" s="91"/>
    </row>
    <row r="548" spans="1:27" ht="12.75" customHeight="1" x14ac:dyDescent="0.25">
      <c r="A548" s="91"/>
      <c r="B548" s="52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  <c r="AA548" s="91"/>
    </row>
    <row r="549" spans="1:27" ht="12.75" customHeight="1" x14ac:dyDescent="0.25">
      <c r="A549" s="91"/>
      <c r="B549" s="52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  <c r="AA549" s="91"/>
    </row>
    <row r="550" spans="1:27" ht="12.75" customHeight="1" x14ac:dyDescent="0.25">
      <c r="A550" s="91"/>
      <c r="B550" s="52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  <c r="AA550" s="91"/>
    </row>
    <row r="551" spans="1:27" ht="12.75" customHeight="1" x14ac:dyDescent="0.25">
      <c r="A551" s="91"/>
      <c r="B551" s="52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  <c r="AA551" s="91"/>
    </row>
    <row r="552" spans="1:27" ht="12.75" customHeight="1" x14ac:dyDescent="0.25">
      <c r="A552" s="91"/>
      <c r="B552" s="52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  <c r="AA552" s="91"/>
    </row>
    <row r="553" spans="1:27" ht="12.75" customHeight="1" x14ac:dyDescent="0.25">
      <c r="A553" s="91"/>
      <c r="B553" s="52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  <c r="AA553" s="91"/>
    </row>
    <row r="554" spans="1:27" ht="12.75" customHeight="1" x14ac:dyDescent="0.25">
      <c r="A554" s="91"/>
      <c r="B554" s="52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  <c r="AA554" s="91"/>
    </row>
    <row r="555" spans="1:27" ht="12.75" customHeight="1" x14ac:dyDescent="0.25">
      <c r="A555" s="91"/>
      <c r="B555" s="52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  <c r="AA555" s="91"/>
    </row>
    <row r="556" spans="1:27" ht="12.75" customHeight="1" x14ac:dyDescent="0.25">
      <c r="A556" s="91"/>
      <c r="B556" s="52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  <c r="AA556" s="91"/>
    </row>
    <row r="557" spans="1:27" ht="12.75" customHeight="1" x14ac:dyDescent="0.25">
      <c r="A557" s="91"/>
      <c r="B557" s="52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  <c r="AA557" s="91"/>
    </row>
    <row r="558" spans="1:27" ht="12.75" customHeight="1" x14ac:dyDescent="0.25">
      <c r="A558" s="91"/>
      <c r="B558" s="52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  <c r="AA558" s="91"/>
    </row>
    <row r="559" spans="1:27" ht="12.75" customHeight="1" x14ac:dyDescent="0.25">
      <c r="A559" s="91"/>
      <c r="B559" s="52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  <c r="AA559" s="91"/>
    </row>
    <row r="560" spans="1:27" ht="12.75" customHeight="1" x14ac:dyDescent="0.25">
      <c r="A560" s="91"/>
      <c r="B560" s="52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  <c r="AA560" s="91"/>
    </row>
    <row r="561" spans="1:27" ht="12.75" customHeight="1" x14ac:dyDescent="0.25">
      <c r="A561" s="91"/>
      <c r="B561" s="52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  <c r="AA561" s="91"/>
    </row>
    <row r="562" spans="1:27" ht="12.75" customHeight="1" x14ac:dyDescent="0.25">
      <c r="A562" s="91"/>
      <c r="B562" s="52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  <c r="AA562" s="91"/>
    </row>
    <row r="563" spans="1:27" ht="12.75" customHeight="1" x14ac:dyDescent="0.25">
      <c r="A563" s="91"/>
      <c r="B563" s="52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  <c r="AA563" s="91"/>
    </row>
    <row r="564" spans="1:27" ht="12.75" customHeight="1" x14ac:dyDescent="0.25">
      <c r="A564" s="91"/>
      <c r="B564" s="52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  <c r="AA564" s="91"/>
    </row>
    <row r="565" spans="1:27" ht="12.75" customHeight="1" x14ac:dyDescent="0.25">
      <c r="A565" s="91"/>
      <c r="B565" s="52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  <c r="AA565" s="91"/>
    </row>
    <row r="566" spans="1:27" ht="12.75" customHeight="1" x14ac:dyDescent="0.25">
      <c r="A566" s="91"/>
      <c r="B566" s="52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  <c r="AA566" s="91"/>
    </row>
    <row r="567" spans="1:27" ht="12.75" customHeight="1" x14ac:dyDescent="0.25">
      <c r="A567" s="91"/>
      <c r="B567" s="52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  <c r="AA567" s="91"/>
    </row>
    <row r="568" spans="1:27" ht="12.75" customHeight="1" x14ac:dyDescent="0.25">
      <c r="A568" s="91"/>
      <c r="B568" s="52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  <c r="AA568" s="91"/>
    </row>
    <row r="569" spans="1:27" ht="12.75" customHeight="1" x14ac:dyDescent="0.25">
      <c r="A569" s="91"/>
      <c r="B569" s="52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  <c r="AA569" s="91"/>
    </row>
    <row r="570" spans="1:27" ht="12.75" customHeight="1" x14ac:dyDescent="0.25">
      <c r="A570" s="91"/>
      <c r="B570" s="52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  <c r="AA570" s="91"/>
    </row>
    <row r="571" spans="1:27" ht="12.75" customHeight="1" x14ac:dyDescent="0.25">
      <c r="A571" s="91"/>
      <c r="B571" s="52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  <c r="AA571" s="91"/>
    </row>
    <row r="572" spans="1:27" ht="12.75" customHeight="1" x14ac:dyDescent="0.25">
      <c r="A572" s="91"/>
      <c r="B572" s="52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  <c r="AA572" s="91"/>
    </row>
    <row r="573" spans="1:27" ht="12.75" customHeight="1" x14ac:dyDescent="0.25">
      <c r="A573" s="91"/>
      <c r="B573" s="52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  <c r="AA573" s="91"/>
    </row>
    <row r="574" spans="1:27" ht="12.75" customHeight="1" x14ac:dyDescent="0.25">
      <c r="A574" s="91"/>
      <c r="B574" s="52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  <c r="AA574" s="91"/>
    </row>
    <row r="575" spans="1:27" ht="12.75" customHeight="1" x14ac:dyDescent="0.25">
      <c r="A575" s="91"/>
      <c r="B575" s="52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  <c r="AA575" s="91"/>
    </row>
    <row r="576" spans="1:27" ht="12.75" customHeight="1" x14ac:dyDescent="0.25">
      <c r="A576" s="91"/>
      <c r="B576" s="52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  <c r="AA576" s="91"/>
    </row>
    <row r="577" spans="1:27" ht="12.75" customHeight="1" x14ac:dyDescent="0.25">
      <c r="A577" s="91"/>
      <c r="B577" s="52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  <c r="AA577" s="91"/>
    </row>
    <row r="578" spans="1:27" ht="12.75" customHeight="1" x14ac:dyDescent="0.25">
      <c r="A578" s="91"/>
      <c r="B578" s="52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  <c r="AA578" s="91"/>
    </row>
    <row r="579" spans="1:27" ht="12.75" customHeight="1" x14ac:dyDescent="0.25">
      <c r="A579" s="91"/>
      <c r="B579" s="52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  <c r="AA579" s="91"/>
    </row>
    <row r="580" spans="1:27" ht="12.75" customHeight="1" x14ac:dyDescent="0.25">
      <c r="A580" s="91"/>
      <c r="B580" s="52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  <c r="AA580" s="91"/>
    </row>
    <row r="581" spans="1:27" ht="12.75" customHeight="1" x14ac:dyDescent="0.25">
      <c r="A581" s="91"/>
      <c r="B581" s="52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  <c r="AA581" s="91"/>
    </row>
    <row r="582" spans="1:27" ht="12.75" customHeight="1" x14ac:dyDescent="0.25">
      <c r="A582" s="91"/>
      <c r="B582" s="52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  <c r="AA582" s="91"/>
    </row>
    <row r="583" spans="1:27" ht="12.75" customHeight="1" x14ac:dyDescent="0.25">
      <c r="A583" s="91"/>
      <c r="B583" s="52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  <c r="AA583" s="91"/>
    </row>
    <row r="584" spans="1:27" ht="12.75" customHeight="1" x14ac:dyDescent="0.25">
      <c r="A584" s="91"/>
      <c r="B584" s="52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  <c r="AA584" s="91"/>
    </row>
    <row r="585" spans="1:27" ht="12.75" customHeight="1" x14ac:dyDescent="0.25">
      <c r="A585" s="91"/>
      <c r="B585" s="52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  <c r="AA585" s="91"/>
    </row>
    <row r="586" spans="1:27" ht="12.75" customHeight="1" x14ac:dyDescent="0.25">
      <c r="A586" s="91"/>
      <c r="B586" s="52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  <c r="AA586" s="91"/>
    </row>
    <row r="587" spans="1:27" ht="12.75" customHeight="1" x14ac:dyDescent="0.25">
      <c r="A587" s="91"/>
      <c r="B587" s="52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  <c r="AA587" s="91"/>
    </row>
    <row r="588" spans="1:27" ht="12.75" customHeight="1" x14ac:dyDescent="0.25">
      <c r="A588" s="91"/>
      <c r="B588" s="52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  <c r="AA588" s="91"/>
    </row>
    <row r="589" spans="1:27" ht="12.75" customHeight="1" x14ac:dyDescent="0.25">
      <c r="A589" s="91"/>
      <c r="B589" s="52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  <c r="AA589" s="91"/>
    </row>
    <row r="590" spans="1:27" ht="12.75" customHeight="1" x14ac:dyDescent="0.25">
      <c r="A590" s="91"/>
      <c r="B590" s="52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  <c r="AA590" s="91"/>
    </row>
    <row r="591" spans="1:27" ht="12.75" customHeight="1" x14ac:dyDescent="0.25">
      <c r="A591" s="91"/>
      <c r="B591" s="52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  <c r="AA591" s="91"/>
    </row>
    <row r="592" spans="1:27" ht="12.75" customHeight="1" x14ac:dyDescent="0.25">
      <c r="A592" s="91"/>
      <c r="B592" s="52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  <c r="AA592" s="91"/>
    </row>
    <row r="593" spans="1:27" ht="12.75" customHeight="1" x14ac:dyDescent="0.25">
      <c r="A593" s="91"/>
      <c r="B593" s="52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  <c r="AA593" s="91"/>
    </row>
    <row r="594" spans="1:27" ht="12.75" customHeight="1" x14ac:dyDescent="0.25">
      <c r="A594" s="91"/>
      <c r="B594" s="52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  <c r="AA594" s="91"/>
    </row>
    <row r="595" spans="1:27" ht="12.75" customHeight="1" x14ac:dyDescent="0.25">
      <c r="A595" s="91"/>
      <c r="B595" s="52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  <c r="AA595" s="91"/>
    </row>
    <row r="596" spans="1:27" ht="12.75" customHeight="1" x14ac:dyDescent="0.25">
      <c r="A596" s="91"/>
      <c r="B596" s="52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  <c r="AA596" s="91"/>
    </row>
    <row r="597" spans="1:27" ht="12.75" customHeight="1" x14ac:dyDescent="0.25">
      <c r="A597" s="91"/>
      <c r="B597" s="52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  <c r="AA597" s="91"/>
    </row>
    <row r="598" spans="1:27" ht="12.75" customHeight="1" x14ac:dyDescent="0.25">
      <c r="A598" s="91"/>
      <c r="B598" s="52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  <c r="AA598" s="91"/>
    </row>
    <row r="599" spans="1:27" ht="12.75" customHeight="1" x14ac:dyDescent="0.25">
      <c r="A599" s="91"/>
      <c r="B599" s="52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  <c r="AA599" s="91"/>
    </row>
    <row r="600" spans="1:27" ht="12.75" customHeight="1" x14ac:dyDescent="0.25">
      <c r="A600" s="91"/>
      <c r="B600" s="52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  <c r="AA600" s="91"/>
    </row>
    <row r="601" spans="1:27" ht="12.75" customHeight="1" x14ac:dyDescent="0.25">
      <c r="A601" s="91"/>
      <c r="B601" s="52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  <c r="AA601" s="91"/>
    </row>
    <row r="602" spans="1:27" ht="12.75" customHeight="1" x14ac:dyDescent="0.25">
      <c r="A602" s="91"/>
      <c r="B602" s="52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  <c r="AA602" s="91"/>
    </row>
    <row r="603" spans="1:27" ht="12.75" customHeight="1" x14ac:dyDescent="0.25">
      <c r="A603" s="91"/>
      <c r="B603" s="52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  <c r="AA603" s="91"/>
    </row>
    <row r="604" spans="1:27" ht="12.75" customHeight="1" x14ac:dyDescent="0.25">
      <c r="A604" s="91"/>
      <c r="B604" s="52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  <c r="AA604" s="91"/>
    </row>
    <row r="605" spans="1:27" ht="12.75" customHeight="1" x14ac:dyDescent="0.25">
      <c r="A605" s="91"/>
      <c r="B605" s="52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  <c r="AA605" s="91"/>
    </row>
    <row r="606" spans="1:27" ht="12.75" customHeight="1" x14ac:dyDescent="0.25">
      <c r="A606" s="91"/>
      <c r="B606" s="52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  <c r="AA606" s="91"/>
    </row>
    <row r="607" spans="1:27" ht="12.75" customHeight="1" x14ac:dyDescent="0.25">
      <c r="A607" s="91"/>
      <c r="B607" s="52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  <c r="AA607" s="91"/>
    </row>
    <row r="608" spans="1:27" ht="12.75" customHeight="1" x14ac:dyDescent="0.25">
      <c r="A608" s="91"/>
      <c r="B608" s="52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  <c r="AA608" s="91"/>
    </row>
    <row r="609" spans="1:27" ht="12.75" customHeight="1" x14ac:dyDescent="0.25">
      <c r="A609" s="91"/>
      <c r="B609" s="52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  <c r="AA609" s="91"/>
    </row>
    <row r="610" spans="1:27" ht="12.75" customHeight="1" x14ac:dyDescent="0.25">
      <c r="A610" s="91"/>
      <c r="B610" s="52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  <c r="AA610" s="91"/>
    </row>
    <row r="611" spans="1:27" ht="12.75" customHeight="1" x14ac:dyDescent="0.25">
      <c r="A611" s="91"/>
      <c r="B611" s="52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  <c r="AA611" s="91"/>
    </row>
    <row r="612" spans="1:27" ht="12.75" customHeight="1" x14ac:dyDescent="0.25">
      <c r="A612" s="91"/>
      <c r="B612" s="52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  <c r="AA612" s="91"/>
    </row>
    <row r="613" spans="1:27" ht="12.75" customHeight="1" x14ac:dyDescent="0.25">
      <c r="A613" s="91"/>
      <c r="B613" s="52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  <c r="AA613" s="91"/>
    </row>
    <row r="614" spans="1:27" ht="12.75" customHeight="1" x14ac:dyDescent="0.25">
      <c r="A614" s="91"/>
      <c r="B614" s="52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  <c r="AA614" s="91"/>
    </row>
    <row r="615" spans="1:27" ht="12.75" customHeight="1" x14ac:dyDescent="0.25">
      <c r="A615" s="91"/>
      <c r="B615" s="52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  <c r="AA615" s="91"/>
    </row>
    <row r="616" spans="1:27" ht="12.75" customHeight="1" x14ac:dyDescent="0.25">
      <c r="A616" s="91"/>
      <c r="B616" s="52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  <c r="AA616" s="91"/>
    </row>
    <row r="617" spans="1:27" ht="12.75" customHeight="1" x14ac:dyDescent="0.25">
      <c r="A617" s="91"/>
      <c r="B617" s="52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  <c r="AA617" s="91"/>
    </row>
    <row r="618" spans="1:27" ht="12.75" customHeight="1" x14ac:dyDescent="0.25">
      <c r="A618" s="91"/>
      <c r="B618" s="52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  <c r="AA618" s="91"/>
    </row>
    <row r="619" spans="1:27" ht="12.75" customHeight="1" x14ac:dyDescent="0.25">
      <c r="A619" s="91"/>
      <c r="B619" s="52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  <c r="AA619" s="91"/>
    </row>
    <row r="620" spans="1:27" ht="12.75" customHeight="1" x14ac:dyDescent="0.25">
      <c r="A620" s="91"/>
      <c r="B620" s="52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  <c r="AA620" s="91"/>
    </row>
    <row r="621" spans="1:27" ht="12.75" customHeight="1" x14ac:dyDescent="0.25">
      <c r="A621" s="91"/>
      <c r="B621" s="52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  <c r="AA621" s="91"/>
    </row>
    <row r="622" spans="1:27" ht="12.75" customHeight="1" x14ac:dyDescent="0.25">
      <c r="A622" s="91"/>
      <c r="B622" s="52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  <c r="AA622" s="91"/>
    </row>
    <row r="623" spans="1:27" ht="12.75" customHeight="1" x14ac:dyDescent="0.25">
      <c r="A623" s="91"/>
      <c r="B623" s="52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  <c r="AA623" s="91"/>
    </row>
    <row r="624" spans="1:27" ht="12.75" customHeight="1" x14ac:dyDescent="0.25">
      <c r="A624" s="91"/>
      <c r="B624" s="52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  <c r="AA624" s="91"/>
    </row>
    <row r="625" spans="1:27" ht="12.75" customHeight="1" x14ac:dyDescent="0.25">
      <c r="A625" s="91"/>
      <c r="B625" s="52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  <c r="AA625" s="91"/>
    </row>
    <row r="626" spans="1:27" ht="12.75" customHeight="1" x14ac:dyDescent="0.25">
      <c r="A626" s="91"/>
      <c r="B626" s="52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  <c r="AA626" s="91"/>
    </row>
    <row r="627" spans="1:27" ht="12.75" customHeight="1" x14ac:dyDescent="0.25">
      <c r="A627" s="91"/>
      <c r="B627" s="52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  <c r="AA627" s="91"/>
    </row>
    <row r="628" spans="1:27" ht="12.75" customHeight="1" x14ac:dyDescent="0.25">
      <c r="A628" s="91"/>
      <c r="B628" s="52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  <c r="AA628" s="91"/>
    </row>
    <row r="629" spans="1:27" ht="12.75" customHeight="1" x14ac:dyDescent="0.25">
      <c r="A629" s="91"/>
      <c r="B629" s="52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  <c r="AA629" s="91"/>
    </row>
    <row r="630" spans="1:27" ht="12.75" customHeight="1" x14ac:dyDescent="0.25">
      <c r="A630" s="91"/>
      <c r="B630" s="52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  <c r="AA630" s="91"/>
    </row>
    <row r="631" spans="1:27" ht="12.75" customHeight="1" x14ac:dyDescent="0.25">
      <c r="A631" s="91"/>
      <c r="B631" s="52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  <c r="AA631" s="91"/>
    </row>
    <row r="632" spans="1:27" ht="12.75" customHeight="1" x14ac:dyDescent="0.25">
      <c r="A632" s="91"/>
      <c r="B632" s="52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  <c r="AA632" s="91"/>
    </row>
    <row r="633" spans="1:27" ht="12.75" customHeight="1" x14ac:dyDescent="0.25">
      <c r="A633" s="91"/>
      <c r="B633" s="52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  <c r="AA633" s="91"/>
    </row>
    <row r="634" spans="1:27" ht="12.75" customHeight="1" x14ac:dyDescent="0.25">
      <c r="A634" s="91"/>
      <c r="B634" s="52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  <c r="AA634" s="91"/>
    </row>
    <row r="635" spans="1:27" ht="12.75" customHeight="1" x14ac:dyDescent="0.25">
      <c r="A635" s="91"/>
      <c r="B635" s="52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  <c r="AA635" s="91"/>
    </row>
    <row r="636" spans="1:27" ht="12.75" customHeight="1" x14ac:dyDescent="0.25">
      <c r="A636" s="91"/>
      <c r="B636" s="52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  <c r="AA636" s="91"/>
    </row>
    <row r="637" spans="1:27" ht="12.75" customHeight="1" x14ac:dyDescent="0.25">
      <c r="A637" s="91"/>
      <c r="B637" s="52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  <c r="AA637" s="91"/>
    </row>
    <row r="638" spans="1:27" ht="12.75" customHeight="1" x14ac:dyDescent="0.25">
      <c r="A638" s="91"/>
      <c r="B638" s="52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  <c r="AA638" s="91"/>
    </row>
    <row r="639" spans="1:27" ht="12.75" customHeight="1" x14ac:dyDescent="0.25">
      <c r="A639" s="91"/>
      <c r="B639" s="52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  <c r="AA639" s="91"/>
    </row>
    <row r="640" spans="1:27" ht="12.75" customHeight="1" x14ac:dyDescent="0.25">
      <c r="A640" s="91"/>
      <c r="B640" s="52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  <c r="AA640" s="91"/>
    </row>
    <row r="641" spans="1:27" ht="12.75" customHeight="1" x14ac:dyDescent="0.25">
      <c r="A641" s="91"/>
      <c r="B641" s="52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  <c r="AA641" s="91"/>
    </row>
    <row r="642" spans="1:27" ht="12.75" customHeight="1" x14ac:dyDescent="0.25">
      <c r="A642" s="91"/>
      <c r="B642" s="52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  <c r="AA642" s="91"/>
    </row>
    <row r="643" spans="1:27" ht="12.75" customHeight="1" x14ac:dyDescent="0.25">
      <c r="A643" s="91"/>
      <c r="B643" s="52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  <c r="AA643" s="91"/>
    </row>
    <row r="644" spans="1:27" ht="12.75" customHeight="1" x14ac:dyDescent="0.25">
      <c r="A644" s="91"/>
      <c r="B644" s="52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  <c r="AA644" s="91"/>
    </row>
    <row r="645" spans="1:27" ht="12.75" customHeight="1" x14ac:dyDescent="0.25">
      <c r="A645" s="91"/>
      <c r="B645" s="52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  <c r="AA645" s="91"/>
    </row>
    <row r="646" spans="1:27" ht="12.75" customHeight="1" x14ac:dyDescent="0.25">
      <c r="A646" s="91"/>
      <c r="B646" s="52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  <c r="AA646" s="91"/>
    </row>
    <row r="647" spans="1:27" ht="12.75" customHeight="1" x14ac:dyDescent="0.25">
      <c r="A647" s="91"/>
      <c r="B647" s="52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  <c r="AA647" s="91"/>
    </row>
    <row r="648" spans="1:27" ht="12.75" customHeight="1" x14ac:dyDescent="0.25">
      <c r="A648" s="91"/>
      <c r="B648" s="52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  <c r="AA648" s="91"/>
    </row>
    <row r="649" spans="1:27" ht="12.75" customHeight="1" x14ac:dyDescent="0.25">
      <c r="A649" s="91"/>
      <c r="B649" s="52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  <c r="AA649" s="91"/>
    </row>
    <row r="650" spans="1:27" ht="12.75" customHeight="1" x14ac:dyDescent="0.25">
      <c r="A650" s="91"/>
      <c r="B650" s="52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  <c r="AA650" s="91"/>
    </row>
    <row r="651" spans="1:27" ht="12.75" customHeight="1" x14ac:dyDescent="0.25">
      <c r="A651" s="91"/>
      <c r="B651" s="52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  <c r="AA651" s="91"/>
    </row>
    <row r="652" spans="1:27" ht="12.75" customHeight="1" x14ac:dyDescent="0.25">
      <c r="A652" s="91"/>
      <c r="B652" s="52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  <c r="AA652" s="91"/>
    </row>
    <row r="653" spans="1:27" ht="12.75" customHeight="1" x14ac:dyDescent="0.25">
      <c r="A653" s="91"/>
      <c r="B653" s="52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  <c r="AA653" s="91"/>
    </row>
    <row r="654" spans="1:27" ht="12.75" customHeight="1" x14ac:dyDescent="0.25">
      <c r="A654" s="91"/>
      <c r="B654" s="52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  <c r="AA654" s="91"/>
    </row>
    <row r="655" spans="1:27" ht="12.75" customHeight="1" x14ac:dyDescent="0.25">
      <c r="A655" s="91"/>
      <c r="B655" s="52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  <c r="AA655" s="91"/>
    </row>
    <row r="656" spans="1:27" ht="12.75" customHeight="1" x14ac:dyDescent="0.25">
      <c r="A656" s="91"/>
      <c r="B656" s="52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  <c r="AA656" s="91"/>
    </row>
    <row r="657" spans="1:27" ht="12.75" customHeight="1" x14ac:dyDescent="0.25">
      <c r="A657" s="91"/>
      <c r="B657" s="52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  <c r="AA657" s="91"/>
    </row>
    <row r="658" spans="1:27" ht="12.75" customHeight="1" x14ac:dyDescent="0.25">
      <c r="A658" s="91"/>
      <c r="B658" s="52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  <c r="AA658" s="91"/>
    </row>
    <row r="659" spans="1:27" ht="12.75" customHeight="1" x14ac:dyDescent="0.25">
      <c r="A659" s="91"/>
      <c r="B659" s="52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  <c r="AA659" s="91"/>
    </row>
    <row r="660" spans="1:27" ht="12.75" customHeight="1" x14ac:dyDescent="0.25">
      <c r="A660" s="91"/>
      <c r="B660" s="52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  <c r="AA660" s="91"/>
    </row>
    <row r="661" spans="1:27" ht="12.75" customHeight="1" x14ac:dyDescent="0.25">
      <c r="A661" s="91"/>
      <c r="B661" s="52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  <c r="AA661" s="91"/>
    </row>
    <row r="662" spans="1:27" ht="12.75" customHeight="1" x14ac:dyDescent="0.25">
      <c r="A662" s="91"/>
      <c r="B662" s="52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  <c r="AA662" s="91"/>
    </row>
    <row r="663" spans="1:27" ht="12.75" customHeight="1" x14ac:dyDescent="0.25">
      <c r="A663" s="91"/>
      <c r="B663" s="52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  <c r="AA663" s="91"/>
    </row>
    <row r="664" spans="1:27" ht="12.75" customHeight="1" x14ac:dyDescent="0.25">
      <c r="A664" s="91"/>
      <c r="B664" s="52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  <c r="AA664" s="91"/>
    </row>
    <row r="665" spans="1:27" ht="12.75" customHeight="1" x14ac:dyDescent="0.25">
      <c r="A665" s="91"/>
      <c r="B665" s="52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  <c r="AA665" s="91"/>
    </row>
    <row r="666" spans="1:27" ht="12.75" customHeight="1" x14ac:dyDescent="0.25">
      <c r="A666" s="91"/>
      <c r="B666" s="52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  <c r="AA666" s="91"/>
    </row>
    <row r="667" spans="1:27" ht="12.75" customHeight="1" x14ac:dyDescent="0.25">
      <c r="A667" s="91"/>
      <c r="B667" s="52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  <c r="AA667" s="91"/>
    </row>
    <row r="668" spans="1:27" ht="12.75" customHeight="1" x14ac:dyDescent="0.25">
      <c r="A668" s="91"/>
      <c r="B668" s="52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  <c r="AA668" s="91"/>
    </row>
    <row r="669" spans="1:27" ht="12.75" customHeight="1" x14ac:dyDescent="0.25">
      <c r="A669" s="91"/>
      <c r="B669" s="52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  <c r="AA669" s="91"/>
    </row>
    <row r="670" spans="1:27" ht="12.75" customHeight="1" x14ac:dyDescent="0.25">
      <c r="A670" s="91"/>
      <c r="B670" s="52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  <c r="AA670" s="91"/>
    </row>
    <row r="671" spans="1:27" ht="12.75" customHeight="1" x14ac:dyDescent="0.25">
      <c r="A671" s="91"/>
      <c r="B671" s="52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  <c r="AA671" s="91"/>
    </row>
    <row r="672" spans="1:27" ht="12.75" customHeight="1" x14ac:dyDescent="0.25">
      <c r="A672" s="91"/>
      <c r="B672" s="52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  <c r="AA672" s="91"/>
    </row>
    <row r="673" spans="1:27" ht="12.75" customHeight="1" x14ac:dyDescent="0.25">
      <c r="A673" s="91"/>
      <c r="B673" s="52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  <c r="AA673" s="91"/>
    </row>
    <row r="674" spans="1:27" ht="12.75" customHeight="1" x14ac:dyDescent="0.25">
      <c r="A674" s="91"/>
      <c r="B674" s="52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  <c r="AA674" s="91"/>
    </row>
    <row r="675" spans="1:27" ht="12.75" customHeight="1" x14ac:dyDescent="0.25">
      <c r="A675" s="91"/>
      <c r="B675" s="52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  <c r="AA675" s="91"/>
    </row>
    <row r="676" spans="1:27" ht="12.75" customHeight="1" x14ac:dyDescent="0.25">
      <c r="A676" s="91"/>
      <c r="B676" s="52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  <c r="AA676" s="91"/>
    </row>
    <row r="677" spans="1:27" ht="12.75" customHeight="1" x14ac:dyDescent="0.25">
      <c r="A677" s="91"/>
      <c r="B677" s="52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  <c r="AA677" s="91"/>
    </row>
    <row r="678" spans="1:27" ht="12.75" customHeight="1" x14ac:dyDescent="0.25">
      <c r="A678" s="91"/>
      <c r="B678" s="52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  <c r="AA678" s="91"/>
    </row>
    <row r="679" spans="1:27" ht="12.75" customHeight="1" x14ac:dyDescent="0.25">
      <c r="A679" s="91"/>
      <c r="B679" s="52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  <c r="AA679" s="91"/>
    </row>
    <row r="680" spans="1:27" ht="12.75" customHeight="1" x14ac:dyDescent="0.25">
      <c r="A680" s="91"/>
      <c r="B680" s="52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  <c r="AA680" s="91"/>
    </row>
    <row r="681" spans="1:27" ht="12.75" customHeight="1" x14ac:dyDescent="0.25">
      <c r="A681" s="91"/>
      <c r="B681" s="52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  <c r="AA681" s="91"/>
    </row>
    <row r="682" spans="1:27" ht="12.75" customHeight="1" x14ac:dyDescent="0.25">
      <c r="A682" s="91"/>
      <c r="B682" s="52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  <c r="AA682" s="91"/>
    </row>
    <row r="683" spans="1:27" ht="12.75" customHeight="1" x14ac:dyDescent="0.25">
      <c r="A683" s="91"/>
      <c r="B683" s="52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  <c r="AA683" s="91"/>
    </row>
    <row r="684" spans="1:27" ht="12.75" customHeight="1" x14ac:dyDescent="0.25">
      <c r="A684" s="91"/>
      <c r="B684" s="52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  <c r="AA684" s="91"/>
    </row>
    <row r="685" spans="1:27" ht="12.75" customHeight="1" x14ac:dyDescent="0.25">
      <c r="A685" s="91"/>
      <c r="B685" s="52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  <c r="AA685" s="91"/>
    </row>
    <row r="686" spans="1:27" ht="12.75" customHeight="1" x14ac:dyDescent="0.25">
      <c r="A686" s="91"/>
      <c r="B686" s="52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  <c r="AA686" s="91"/>
    </row>
    <row r="687" spans="1:27" ht="12.75" customHeight="1" x14ac:dyDescent="0.25">
      <c r="A687" s="91"/>
      <c r="B687" s="52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  <c r="AA687" s="91"/>
    </row>
    <row r="688" spans="1:27" ht="12.75" customHeight="1" x14ac:dyDescent="0.25">
      <c r="A688" s="91"/>
      <c r="B688" s="52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  <c r="AA688" s="91"/>
    </row>
    <row r="689" spans="1:27" ht="12.75" customHeight="1" x14ac:dyDescent="0.25">
      <c r="A689" s="91"/>
      <c r="B689" s="52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  <c r="AA689" s="91"/>
    </row>
    <row r="690" spans="1:27" ht="12.75" customHeight="1" x14ac:dyDescent="0.25">
      <c r="A690" s="91"/>
      <c r="B690" s="52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  <c r="AA690" s="91"/>
    </row>
    <row r="691" spans="1:27" ht="12.75" customHeight="1" x14ac:dyDescent="0.25">
      <c r="A691" s="91"/>
      <c r="B691" s="52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  <c r="AA691" s="91"/>
    </row>
    <row r="692" spans="1:27" ht="12.75" customHeight="1" x14ac:dyDescent="0.25">
      <c r="A692" s="91"/>
      <c r="B692" s="52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  <c r="AA692" s="91"/>
    </row>
    <row r="693" spans="1:27" ht="12.75" customHeight="1" x14ac:dyDescent="0.25">
      <c r="A693" s="91"/>
      <c r="B693" s="52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  <c r="AA693" s="91"/>
    </row>
    <row r="694" spans="1:27" ht="12.75" customHeight="1" x14ac:dyDescent="0.25">
      <c r="A694" s="91"/>
      <c r="B694" s="52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  <c r="AA694" s="91"/>
    </row>
    <row r="695" spans="1:27" ht="12.75" customHeight="1" x14ac:dyDescent="0.25">
      <c r="A695" s="91"/>
      <c r="B695" s="52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  <c r="AA695" s="91"/>
    </row>
    <row r="696" spans="1:27" ht="12.75" customHeight="1" x14ac:dyDescent="0.25">
      <c r="A696" s="91"/>
      <c r="B696" s="52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  <c r="AA696" s="91"/>
    </row>
    <row r="697" spans="1:27" ht="12.75" customHeight="1" x14ac:dyDescent="0.25">
      <c r="A697" s="91"/>
      <c r="B697" s="52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  <c r="AA697" s="91"/>
    </row>
    <row r="698" spans="1:27" ht="12.75" customHeight="1" x14ac:dyDescent="0.25">
      <c r="A698" s="91"/>
      <c r="B698" s="52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  <c r="AA698" s="91"/>
    </row>
    <row r="699" spans="1:27" ht="12.75" customHeight="1" x14ac:dyDescent="0.25">
      <c r="A699" s="91"/>
      <c r="B699" s="52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  <c r="AA699" s="91"/>
    </row>
    <row r="700" spans="1:27" ht="12.75" customHeight="1" x14ac:dyDescent="0.25">
      <c r="A700" s="91"/>
      <c r="B700" s="52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  <c r="AA700" s="91"/>
    </row>
    <row r="701" spans="1:27" ht="12.75" customHeight="1" x14ac:dyDescent="0.25">
      <c r="A701" s="91"/>
      <c r="B701" s="52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  <c r="AA701" s="91"/>
    </row>
    <row r="702" spans="1:27" ht="12.75" customHeight="1" x14ac:dyDescent="0.25">
      <c r="A702" s="91"/>
      <c r="B702" s="52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  <c r="AA702" s="91"/>
    </row>
    <row r="703" spans="1:27" ht="12.75" customHeight="1" x14ac:dyDescent="0.25">
      <c r="A703" s="91"/>
      <c r="B703" s="52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  <c r="AA703" s="91"/>
    </row>
    <row r="704" spans="1:27" ht="12.75" customHeight="1" x14ac:dyDescent="0.25">
      <c r="A704" s="91"/>
      <c r="B704" s="52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  <c r="AA704" s="91"/>
    </row>
    <row r="705" spans="1:27" ht="12.75" customHeight="1" x14ac:dyDescent="0.25">
      <c r="A705" s="91"/>
      <c r="B705" s="52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  <c r="AA705" s="91"/>
    </row>
    <row r="706" spans="1:27" ht="12.75" customHeight="1" x14ac:dyDescent="0.25">
      <c r="A706" s="91"/>
      <c r="B706" s="52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  <c r="AA706" s="91"/>
    </row>
    <row r="707" spans="1:27" ht="12.75" customHeight="1" x14ac:dyDescent="0.25">
      <c r="A707" s="91"/>
      <c r="B707" s="52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  <c r="AA707" s="91"/>
    </row>
    <row r="708" spans="1:27" ht="12.75" customHeight="1" x14ac:dyDescent="0.25">
      <c r="A708" s="91"/>
      <c r="B708" s="52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  <c r="AA708" s="91"/>
    </row>
    <row r="709" spans="1:27" ht="12.75" customHeight="1" x14ac:dyDescent="0.25">
      <c r="A709" s="91"/>
      <c r="B709" s="52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  <c r="AA709" s="91"/>
    </row>
    <row r="710" spans="1:27" ht="12.75" customHeight="1" x14ac:dyDescent="0.25">
      <c r="A710" s="91"/>
      <c r="B710" s="52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  <c r="AA710" s="91"/>
    </row>
    <row r="711" spans="1:27" ht="12.75" customHeight="1" x14ac:dyDescent="0.25">
      <c r="A711" s="91"/>
      <c r="B711" s="52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  <c r="AA711" s="91"/>
    </row>
    <row r="712" spans="1:27" ht="12.75" customHeight="1" x14ac:dyDescent="0.25">
      <c r="A712" s="91"/>
      <c r="B712" s="52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  <c r="AA712" s="91"/>
    </row>
    <row r="713" spans="1:27" ht="12.75" customHeight="1" x14ac:dyDescent="0.25">
      <c r="A713" s="91"/>
      <c r="B713" s="52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  <c r="AA713" s="91"/>
    </row>
    <row r="714" spans="1:27" ht="12.75" customHeight="1" x14ac:dyDescent="0.25">
      <c r="A714" s="91"/>
      <c r="B714" s="52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  <c r="AA714" s="91"/>
    </row>
    <row r="715" spans="1:27" ht="12.75" customHeight="1" x14ac:dyDescent="0.25">
      <c r="A715" s="91"/>
      <c r="B715" s="52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  <c r="AA715" s="91"/>
    </row>
    <row r="716" spans="1:27" ht="12.75" customHeight="1" x14ac:dyDescent="0.25">
      <c r="A716" s="91"/>
      <c r="B716" s="52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  <c r="AA716" s="91"/>
    </row>
    <row r="717" spans="1:27" ht="12.75" customHeight="1" x14ac:dyDescent="0.25">
      <c r="A717" s="91"/>
      <c r="B717" s="52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  <c r="AA717" s="91"/>
    </row>
    <row r="718" spans="1:27" ht="12.75" customHeight="1" x14ac:dyDescent="0.25">
      <c r="A718" s="91"/>
      <c r="B718" s="52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  <c r="AA718" s="91"/>
    </row>
    <row r="719" spans="1:27" ht="12.75" customHeight="1" x14ac:dyDescent="0.25">
      <c r="A719" s="91"/>
      <c r="B719" s="52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  <c r="AA719" s="91"/>
    </row>
    <row r="720" spans="1:27" ht="12.75" customHeight="1" x14ac:dyDescent="0.25">
      <c r="A720" s="91"/>
      <c r="B720" s="52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  <c r="AA720" s="91"/>
    </row>
    <row r="721" spans="1:27" ht="12.75" customHeight="1" x14ac:dyDescent="0.25">
      <c r="A721" s="91"/>
      <c r="B721" s="52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  <c r="AA721" s="91"/>
    </row>
    <row r="722" spans="1:27" ht="12.75" customHeight="1" x14ac:dyDescent="0.25">
      <c r="A722" s="91"/>
      <c r="B722" s="52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  <c r="AA722" s="91"/>
    </row>
    <row r="723" spans="1:27" ht="12.75" customHeight="1" x14ac:dyDescent="0.25">
      <c r="A723" s="91"/>
      <c r="B723" s="52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  <c r="AA723" s="91"/>
    </row>
    <row r="724" spans="1:27" ht="12.75" customHeight="1" x14ac:dyDescent="0.25">
      <c r="A724" s="91"/>
      <c r="B724" s="52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  <c r="AA724" s="91"/>
    </row>
    <row r="725" spans="1:27" ht="12.75" customHeight="1" x14ac:dyDescent="0.25">
      <c r="A725" s="91"/>
      <c r="B725" s="52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  <c r="AA725" s="91"/>
    </row>
    <row r="726" spans="1:27" ht="12.75" customHeight="1" x14ac:dyDescent="0.25">
      <c r="A726" s="91"/>
      <c r="B726" s="52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  <c r="AA726" s="91"/>
    </row>
    <row r="727" spans="1:27" ht="12.75" customHeight="1" x14ac:dyDescent="0.25">
      <c r="A727" s="91"/>
      <c r="B727" s="52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  <c r="AA727" s="91"/>
    </row>
    <row r="728" spans="1:27" ht="12.75" customHeight="1" x14ac:dyDescent="0.25">
      <c r="A728" s="91"/>
      <c r="B728" s="52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  <c r="AA728" s="91"/>
    </row>
    <row r="729" spans="1:27" ht="12.75" customHeight="1" x14ac:dyDescent="0.25">
      <c r="A729" s="91"/>
      <c r="B729" s="52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  <c r="AA729" s="91"/>
    </row>
    <row r="730" spans="1:27" ht="12.75" customHeight="1" x14ac:dyDescent="0.25">
      <c r="A730" s="91"/>
      <c r="B730" s="52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  <c r="AA730" s="91"/>
    </row>
    <row r="731" spans="1:27" ht="12.75" customHeight="1" x14ac:dyDescent="0.25">
      <c r="A731" s="91"/>
      <c r="B731" s="52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  <c r="AA731" s="91"/>
    </row>
    <row r="732" spans="1:27" ht="12.75" customHeight="1" x14ac:dyDescent="0.25">
      <c r="A732" s="91"/>
      <c r="B732" s="52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  <c r="AA732" s="91"/>
    </row>
    <row r="733" spans="1:27" ht="12.75" customHeight="1" x14ac:dyDescent="0.25">
      <c r="A733" s="91"/>
      <c r="B733" s="52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  <c r="AA733" s="91"/>
    </row>
    <row r="734" spans="1:27" ht="12.75" customHeight="1" x14ac:dyDescent="0.25">
      <c r="A734" s="91"/>
      <c r="B734" s="52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  <c r="AA734" s="91"/>
    </row>
    <row r="735" spans="1:27" ht="12.75" customHeight="1" x14ac:dyDescent="0.25">
      <c r="A735" s="91"/>
      <c r="B735" s="52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  <c r="AA735" s="91"/>
    </row>
    <row r="736" spans="1:27" ht="12.75" customHeight="1" x14ac:dyDescent="0.25">
      <c r="A736" s="91"/>
      <c r="B736" s="52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  <c r="AA736" s="91"/>
    </row>
    <row r="737" spans="1:27" ht="12.75" customHeight="1" x14ac:dyDescent="0.25">
      <c r="A737" s="91"/>
      <c r="B737" s="52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  <c r="AA737" s="91"/>
    </row>
    <row r="738" spans="1:27" ht="12.75" customHeight="1" x14ac:dyDescent="0.25">
      <c r="A738" s="91"/>
      <c r="B738" s="52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  <c r="AA738" s="91"/>
    </row>
    <row r="739" spans="1:27" ht="12.75" customHeight="1" x14ac:dyDescent="0.25">
      <c r="A739" s="91"/>
      <c r="B739" s="52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  <c r="AA739" s="91"/>
    </row>
    <row r="740" spans="1:27" ht="12.75" customHeight="1" x14ac:dyDescent="0.25">
      <c r="A740" s="91"/>
      <c r="B740" s="52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  <c r="AA740" s="91"/>
    </row>
    <row r="741" spans="1:27" ht="12.75" customHeight="1" x14ac:dyDescent="0.25">
      <c r="A741" s="91"/>
      <c r="B741" s="52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  <c r="AA741" s="91"/>
    </row>
    <row r="742" spans="1:27" ht="12.75" customHeight="1" x14ac:dyDescent="0.25">
      <c r="A742" s="91"/>
      <c r="B742" s="52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  <c r="AA742" s="91"/>
    </row>
    <row r="743" spans="1:27" ht="12.75" customHeight="1" x14ac:dyDescent="0.25">
      <c r="A743" s="91"/>
      <c r="B743" s="52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  <c r="AA743" s="91"/>
    </row>
    <row r="744" spans="1:27" ht="12.75" customHeight="1" x14ac:dyDescent="0.25">
      <c r="A744" s="91"/>
      <c r="B744" s="52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  <c r="AA744" s="91"/>
    </row>
    <row r="745" spans="1:27" ht="12.75" customHeight="1" x14ac:dyDescent="0.25">
      <c r="A745" s="91"/>
      <c r="B745" s="52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  <c r="AA745" s="91"/>
    </row>
    <row r="746" spans="1:27" ht="12.75" customHeight="1" x14ac:dyDescent="0.25">
      <c r="A746" s="91"/>
      <c r="B746" s="52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  <c r="AA746" s="91"/>
    </row>
    <row r="747" spans="1:27" ht="12.75" customHeight="1" x14ac:dyDescent="0.25">
      <c r="A747" s="91"/>
      <c r="B747" s="52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  <c r="AA747" s="91"/>
    </row>
    <row r="748" spans="1:27" ht="12.75" customHeight="1" x14ac:dyDescent="0.25">
      <c r="A748" s="91"/>
      <c r="B748" s="52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  <c r="AA748" s="91"/>
    </row>
    <row r="749" spans="1:27" ht="12.75" customHeight="1" x14ac:dyDescent="0.25">
      <c r="A749" s="91"/>
      <c r="B749" s="52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  <c r="AA749" s="91"/>
    </row>
    <row r="750" spans="1:27" ht="12.75" customHeight="1" x14ac:dyDescent="0.25">
      <c r="A750" s="91"/>
      <c r="B750" s="52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  <c r="AA750" s="91"/>
    </row>
    <row r="751" spans="1:27" ht="12.75" customHeight="1" x14ac:dyDescent="0.25">
      <c r="A751" s="91"/>
      <c r="B751" s="52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  <c r="AA751" s="91"/>
    </row>
    <row r="752" spans="1:27" ht="12.75" customHeight="1" x14ac:dyDescent="0.25">
      <c r="A752" s="91"/>
      <c r="B752" s="52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  <c r="AA752" s="91"/>
    </row>
    <row r="753" spans="1:27" ht="12.75" customHeight="1" x14ac:dyDescent="0.25">
      <c r="A753" s="91"/>
      <c r="B753" s="52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  <c r="AA753" s="91"/>
    </row>
    <row r="754" spans="1:27" ht="12.75" customHeight="1" x14ac:dyDescent="0.25">
      <c r="A754" s="91"/>
      <c r="B754" s="52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  <c r="AA754" s="91"/>
    </row>
    <row r="755" spans="1:27" ht="12.75" customHeight="1" x14ac:dyDescent="0.25">
      <c r="A755" s="91"/>
      <c r="B755" s="52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  <c r="AA755" s="91"/>
    </row>
    <row r="756" spans="1:27" ht="12.75" customHeight="1" x14ac:dyDescent="0.25">
      <c r="A756" s="91"/>
      <c r="B756" s="52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  <c r="AA756" s="91"/>
    </row>
    <row r="757" spans="1:27" ht="12.75" customHeight="1" x14ac:dyDescent="0.25">
      <c r="A757" s="91"/>
      <c r="B757" s="52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  <c r="AA757" s="91"/>
    </row>
    <row r="758" spans="1:27" ht="12.75" customHeight="1" x14ac:dyDescent="0.25">
      <c r="A758" s="91"/>
      <c r="B758" s="52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  <c r="AA758" s="91"/>
    </row>
    <row r="759" spans="1:27" ht="12.75" customHeight="1" x14ac:dyDescent="0.25">
      <c r="A759" s="91"/>
      <c r="B759" s="52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  <c r="AA759" s="91"/>
    </row>
    <row r="760" spans="1:27" ht="12.75" customHeight="1" x14ac:dyDescent="0.25">
      <c r="A760" s="91"/>
      <c r="B760" s="52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  <c r="AA760" s="91"/>
    </row>
    <row r="761" spans="1:27" ht="12.75" customHeight="1" x14ac:dyDescent="0.25">
      <c r="A761" s="91"/>
      <c r="B761" s="52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  <c r="AA761" s="91"/>
    </row>
    <row r="762" spans="1:27" ht="12.75" customHeight="1" x14ac:dyDescent="0.25">
      <c r="A762" s="91"/>
      <c r="B762" s="52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  <c r="AA762" s="91"/>
    </row>
    <row r="763" spans="1:27" ht="12.75" customHeight="1" x14ac:dyDescent="0.25">
      <c r="A763" s="91"/>
      <c r="B763" s="52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  <c r="AA763" s="91"/>
    </row>
    <row r="764" spans="1:27" ht="12.75" customHeight="1" x14ac:dyDescent="0.25">
      <c r="A764" s="91"/>
      <c r="B764" s="52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  <c r="AA764" s="91"/>
    </row>
    <row r="765" spans="1:27" ht="12.75" customHeight="1" x14ac:dyDescent="0.25">
      <c r="A765" s="91"/>
      <c r="B765" s="52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  <c r="AA765" s="91"/>
    </row>
    <row r="766" spans="1:27" ht="12.75" customHeight="1" x14ac:dyDescent="0.25">
      <c r="A766" s="91"/>
      <c r="B766" s="52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  <c r="AA766" s="91"/>
    </row>
    <row r="767" spans="1:27" ht="12.75" customHeight="1" x14ac:dyDescent="0.25">
      <c r="A767" s="91"/>
      <c r="B767" s="52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  <c r="AA767" s="91"/>
    </row>
    <row r="768" spans="1:27" ht="12.75" customHeight="1" x14ac:dyDescent="0.25">
      <c r="A768" s="91"/>
      <c r="B768" s="52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  <c r="AA768" s="91"/>
    </row>
    <row r="769" spans="1:27" ht="12.75" customHeight="1" x14ac:dyDescent="0.25">
      <c r="A769" s="91"/>
      <c r="B769" s="52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  <c r="AA769" s="91"/>
    </row>
    <row r="770" spans="1:27" ht="12.75" customHeight="1" x14ac:dyDescent="0.25">
      <c r="A770" s="91"/>
      <c r="B770" s="52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  <c r="AA770" s="91"/>
    </row>
    <row r="771" spans="1:27" ht="12.75" customHeight="1" x14ac:dyDescent="0.25">
      <c r="A771" s="91"/>
      <c r="B771" s="52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  <c r="AA771" s="91"/>
    </row>
    <row r="772" spans="1:27" ht="12.75" customHeight="1" x14ac:dyDescent="0.25">
      <c r="A772" s="91"/>
      <c r="B772" s="52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  <c r="AA772" s="91"/>
    </row>
    <row r="773" spans="1:27" ht="12.75" customHeight="1" x14ac:dyDescent="0.25">
      <c r="A773" s="91"/>
      <c r="B773" s="52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  <c r="AA773" s="91"/>
    </row>
    <row r="774" spans="1:27" ht="12.75" customHeight="1" x14ac:dyDescent="0.25">
      <c r="A774" s="91"/>
      <c r="B774" s="52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  <c r="AA774" s="91"/>
    </row>
    <row r="775" spans="1:27" ht="12.75" customHeight="1" x14ac:dyDescent="0.25">
      <c r="A775" s="91"/>
      <c r="B775" s="52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  <c r="AA775" s="91"/>
    </row>
    <row r="776" spans="1:27" ht="12.75" customHeight="1" x14ac:dyDescent="0.25">
      <c r="A776" s="91"/>
      <c r="B776" s="52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  <c r="AA776" s="91"/>
    </row>
    <row r="777" spans="1:27" ht="12.75" customHeight="1" x14ac:dyDescent="0.25">
      <c r="A777" s="91"/>
      <c r="B777" s="52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  <c r="AA777" s="91"/>
    </row>
    <row r="778" spans="1:27" ht="12.75" customHeight="1" x14ac:dyDescent="0.25">
      <c r="A778" s="91"/>
      <c r="B778" s="52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  <c r="AA778" s="91"/>
    </row>
    <row r="779" spans="1:27" ht="12.75" customHeight="1" x14ac:dyDescent="0.25">
      <c r="A779" s="91"/>
      <c r="B779" s="52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  <c r="AA779" s="91"/>
    </row>
    <row r="780" spans="1:27" ht="12.75" customHeight="1" x14ac:dyDescent="0.25">
      <c r="A780" s="91"/>
      <c r="B780" s="52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  <c r="AA780" s="91"/>
    </row>
    <row r="781" spans="1:27" ht="12.75" customHeight="1" x14ac:dyDescent="0.25">
      <c r="A781" s="91"/>
      <c r="B781" s="52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  <c r="AA781" s="91"/>
    </row>
    <row r="782" spans="1:27" ht="12.75" customHeight="1" x14ac:dyDescent="0.25">
      <c r="A782" s="91"/>
      <c r="B782" s="52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  <c r="AA782" s="91"/>
    </row>
    <row r="783" spans="1:27" ht="12.75" customHeight="1" x14ac:dyDescent="0.25">
      <c r="A783" s="91"/>
      <c r="B783" s="52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  <c r="AA783" s="91"/>
    </row>
    <row r="784" spans="1:27" ht="12.75" customHeight="1" x14ac:dyDescent="0.25">
      <c r="A784" s="91"/>
      <c r="B784" s="52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  <c r="AA784" s="91"/>
    </row>
    <row r="785" spans="1:27" ht="12.75" customHeight="1" x14ac:dyDescent="0.25">
      <c r="A785" s="91"/>
      <c r="B785" s="52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  <c r="AA785" s="91"/>
    </row>
    <row r="786" spans="1:27" ht="12.75" customHeight="1" x14ac:dyDescent="0.25">
      <c r="A786" s="91"/>
      <c r="B786" s="52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  <c r="AA786" s="91"/>
    </row>
    <row r="787" spans="1:27" ht="12.75" customHeight="1" x14ac:dyDescent="0.25">
      <c r="A787" s="91"/>
      <c r="B787" s="52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  <c r="AA787" s="91"/>
    </row>
    <row r="788" spans="1:27" ht="12.75" customHeight="1" x14ac:dyDescent="0.25">
      <c r="A788" s="91"/>
      <c r="B788" s="52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  <c r="AA788" s="91"/>
    </row>
    <row r="789" spans="1:27" ht="12.75" customHeight="1" x14ac:dyDescent="0.25">
      <c r="A789" s="91"/>
      <c r="B789" s="52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  <c r="AA789" s="91"/>
    </row>
    <row r="790" spans="1:27" ht="12.75" customHeight="1" x14ac:dyDescent="0.25">
      <c r="A790" s="91"/>
      <c r="B790" s="52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  <c r="AA790" s="91"/>
    </row>
    <row r="791" spans="1:27" ht="12.75" customHeight="1" x14ac:dyDescent="0.25">
      <c r="A791" s="91"/>
      <c r="B791" s="52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  <c r="AA791" s="91"/>
    </row>
    <row r="792" spans="1:27" ht="12.75" customHeight="1" x14ac:dyDescent="0.25">
      <c r="A792" s="91"/>
      <c r="B792" s="52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  <c r="AA792" s="91"/>
    </row>
    <row r="793" spans="1:27" ht="12.75" customHeight="1" x14ac:dyDescent="0.25">
      <c r="A793" s="91"/>
      <c r="B793" s="52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  <c r="AA793" s="91"/>
    </row>
    <row r="794" spans="1:27" ht="12.75" customHeight="1" x14ac:dyDescent="0.25">
      <c r="A794" s="91"/>
      <c r="B794" s="52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  <c r="AA794" s="91"/>
    </row>
    <row r="795" spans="1:27" ht="12.75" customHeight="1" x14ac:dyDescent="0.25">
      <c r="A795" s="91"/>
      <c r="B795" s="52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  <c r="AA795" s="91"/>
    </row>
    <row r="796" spans="1:27" ht="12.75" customHeight="1" x14ac:dyDescent="0.25">
      <c r="A796" s="91"/>
      <c r="B796" s="52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  <c r="AA796" s="91"/>
    </row>
    <row r="797" spans="1:27" ht="12.75" customHeight="1" x14ac:dyDescent="0.25">
      <c r="A797" s="91"/>
      <c r="B797" s="52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  <c r="AA797" s="91"/>
    </row>
    <row r="798" spans="1:27" ht="12.75" customHeight="1" x14ac:dyDescent="0.25">
      <c r="A798" s="91"/>
      <c r="B798" s="52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  <c r="AA798" s="91"/>
    </row>
    <row r="799" spans="1:27" ht="12.75" customHeight="1" x14ac:dyDescent="0.25">
      <c r="A799" s="91"/>
      <c r="B799" s="52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  <c r="AA799" s="91"/>
    </row>
    <row r="800" spans="1:27" ht="12.75" customHeight="1" x14ac:dyDescent="0.25">
      <c r="A800" s="91"/>
      <c r="B800" s="52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  <c r="AA800" s="91"/>
    </row>
    <row r="801" spans="1:27" ht="12.75" customHeight="1" x14ac:dyDescent="0.25">
      <c r="A801" s="91"/>
      <c r="B801" s="52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  <c r="AA801" s="91"/>
    </row>
    <row r="802" spans="1:27" ht="12.75" customHeight="1" x14ac:dyDescent="0.25">
      <c r="A802" s="91"/>
      <c r="B802" s="52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  <c r="AA802" s="91"/>
    </row>
    <row r="803" spans="1:27" ht="12.75" customHeight="1" x14ac:dyDescent="0.25">
      <c r="A803" s="91"/>
      <c r="B803" s="52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  <c r="AA803" s="91"/>
    </row>
    <row r="804" spans="1:27" ht="12.75" customHeight="1" x14ac:dyDescent="0.25">
      <c r="A804" s="91"/>
      <c r="B804" s="52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  <c r="AA804" s="91"/>
    </row>
    <row r="805" spans="1:27" ht="12.75" customHeight="1" x14ac:dyDescent="0.25">
      <c r="A805" s="91"/>
      <c r="B805" s="52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  <c r="AA805" s="91"/>
    </row>
    <row r="806" spans="1:27" ht="12.75" customHeight="1" x14ac:dyDescent="0.25">
      <c r="A806" s="91"/>
      <c r="B806" s="52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  <c r="AA806" s="91"/>
    </row>
    <row r="807" spans="1:27" ht="12.75" customHeight="1" x14ac:dyDescent="0.25">
      <c r="A807" s="91"/>
      <c r="B807" s="52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  <c r="AA807" s="91"/>
    </row>
    <row r="808" spans="1:27" ht="12.75" customHeight="1" x14ac:dyDescent="0.25">
      <c r="A808" s="91"/>
      <c r="B808" s="52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  <c r="AA808" s="91"/>
    </row>
    <row r="809" spans="1:27" ht="12.75" customHeight="1" x14ac:dyDescent="0.25">
      <c r="A809" s="91"/>
      <c r="B809" s="52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  <c r="AA809" s="91"/>
    </row>
    <row r="810" spans="1:27" ht="12.75" customHeight="1" x14ac:dyDescent="0.25">
      <c r="A810" s="91"/>
      <c r="B810" s="52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  <c r="AA810" s="91"/>
    </row>
    <row r="811" spans="1:27" ht="12.75" customHeight="1" x14ac:dyDescent="0.25">
      <c r="A811" s="91"/>
      <c r="B811" s="52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  <c r="AA811" s="91"/>
    </row>
    <row r="812" spans="1:27" ht="12.75" customHeight="1" x14ac:dyDescent="0.25">
      <c r="A812" s="91"/>
      <c r="B812" s="52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  <c r="AA812" s="91"/>
    </row>
    <row r="813" spans="1:27" ht="12.75" customHeight="1" x14ac:dyDescent="0.25">
      <c r="A813" s="91"/>
      <c r="B813" s="52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  <c r="AA813" s="91"/>
    </row>
    <row r="814" spans="1:27" ht="12.75" customHeight="1" x14ac:dyDescent="0.25">
      <c r="A814" s="91"/>
      <c r="B814" s="52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  <c r="AA814" s="91"/>
    </row>
    <row r="815" spans="1:27" ht="12.75" customHeight="1" x14ac:dyDescent="0.25">
      <c r="A815" s="91"/>
      <c r="B815" s="52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  <c r="AA815" s="91"/>
    </row>
    <row r="816" spans="1:27" ht="12.75" customHeight="1" x14ac:dyDescent="0.25">
      <c r="A816" s="91"/>
      <c r="B816" s="52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  <c r="AA816" s="91"/>
    </row>
    <row r="817" spans="1:27" ht="12.75" customHeight="1" x14ac:dyDescent="0.25">
      <c r="A817" s="91"/>
      <c r="B817" s="52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  <c r="AA817" s="91"/>
    </row>
    <row r="818" spans="1:27" ht="12.75" customHeight="1" x14ac:dyDescent="0.25">
      <c r="A818" s="91"/>
      <c r="B818" s="52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  <c r="AA818" s="91"/>
    </row>
    <row r="819" spans="1:27" ht="12.75" customHeight="1" x14ac:dyDescent="0.25">
      <c r="A819" s="91"/>
      <c r="B819" s="52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  <c r="AA819" s="91"/>
    </row>
    <row r="820" spans="1:27" ht="12.75" customHeight="1" x14ac:dyDescent="0.25">
      <c r="A820" s="91"/>
      <c r="B820" s="52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  <c r="AA820" s="91"/>
    </row>
    <row r="821" spans="1:27" ht="12.75" customHeight="1" x14ac:dyDescent="0.25">
      <c r="A821" s="91"/>
      <c r="B821" s="52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  <c r="AA821" s="91"/>
    </row>
    <row r="822" spans="1:27" ht="12.75" customHeight="1" x14ac:dyDescent="0.25">
      <c r="A822" s="91"/>
      <c r="B822" s="52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  <c r="AA822" s="91"/>
    </row>
    <row r="823" spans="1:27" ht="12.75" customHeight="1" x14ac:dyDescent="0.25">
      <c r="A823" s="91"/>
      <c r="B823" s="52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  <c r="AA823" s="91"/>
    </row>
    <row r="824" spans="1:27" ht="12.75" customHeight="1" x14ac:dyDescent="0.25">
      <c r="A824" s="91"/>
      <c r="B824" s="52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  <c r="AA824" s="91"/>
    </row>
    <row r="825" spans="1:27" ht="12.75" customHeight="1" x14ac:dyDescent="0.25">
      <c r="A825" s="91"/>
      <c r="B825" s="52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  <c r="AA825" s="91"/>
    </row>
    <row r="826" spans="1:27" ht="12.75" customHeight="1" x14ac:dyDescent="0.25">
      <c r="A826" s="91"/>
      <c r="B826" s="52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  <c r="AA826" s="91"/>
    </row>
    <row r="827" spans="1:27" ht="12.75" customHeight="1" x14ac:dyDescent="0.25">
      <c r="A827" s="91"/>
      <c r="B827" s="52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  <c r="AA827" s="91"/>
    </row>
    <row r="828" spans="1:27" ht="12.75" customHeight="1" x14ac:dyDescent="0.25">
      <c r="A828" s="91"/>
      <c r="B828" s="52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  <c r="AA828" s="91"/>
    </row>
    <row r="829" spans="1:27" ht="12.75" customHeight="1" x14ac:dyDescent="0.25">
      <c r="A829" s="91"/>
      <c r="B829" s="52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  <c r="AA829" s="91"/>
    </row>
    <row r="830" spans="1:27" ht="12.75" customHeight="1" x14ac:dyDescent="0.25">
      <c r="A830" s="91"/>
      <c r="B830" s="52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  <c r="AA830" s="91"/>
    </row>
    <row r="831" spans="1:27" ht="12.75" customHeight="1" x14ac:dyDescent="0.25">
      <c r="A831" s="91"/>
      <c r="B831" s="52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  <c r="AA831" s="91"/>
    </row>
    <row r="832" spans="1:27" ht="12.75" customHeight="1" x14ac:dyDescent="0.25">
      <c r="A832" s="91"/>
      <c r="B832" s="52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  <c r="AA832" s="91"/>
    </row>
    <row r="833" spans="1:27" ht="12.75" customHeight="1" x14ac:dyDescent="0.25">
      <c r="A833" s="91"/>
      <c r="B833" s="52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  <c r="AA833" s="91"/>
    </row>
    <row r="834" spans="1:27" ht="12.75" customHeight="1" x14ac:dyDescent="0.25">
      <c r="A834" s="91"/>
      <c r="B834" s="52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  <c r="AA834" s="91"/>
    </row>
    <row r="835" spans="1:27" ht="12.75" customHeight="1" x14ac:dyDescent="0.25">
      <c r="A835" s="91"/>
      <c r="B835" s="52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  <c r="AA835" s="91"/>
    </row>
    <row r="836" spans="1:27" ht="12.75" customHeight="1" x14ac:dyDescent="0.25">
      <c r="A836" s="91"/>
      <c r="B836" s="52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  <c r="AA836" s="91"/>
    </row>
    <row r="837" spans="1:27" ht="12.75" customHeight="1" x14ac:dyDescent="0.25">
      <c r="A837" s="91"/>
      <c r="B837" s="52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  <c r="AA837" s="91"/>
    </row>
    <row r="838" spans="1:27" ht="12.75" customHeight="1" x14ac:dyDescent="0.25">
      <c r="A838" s="91"/>
      <c r="B838" s="52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  <c r="AA838" s="91"/>
    </row>
    <row r="839" spans="1:27" ht="12.75" customHeight="1" x14ac:dyDescent="0.25">
      <c r="A839" s="91"/>
      <c r="B839" s="52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  <c r="AA839" s="91"/>
    </row>
    <row r="840" spans="1:27" ht="12.75" customHeight="1" x14ac:dyDescent="0.25">
      <c r="A840" s="91"/>
      <c r="B840" s="52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  <c r="AA840" s="91"/>
    </row>
    <row r="841" spans="1:27" ht="12.75" customHeight="1" x14ac:dyDescent="0.25">
      <c r="A841" s="91"/>
      <c r="B841" s="52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  <c r="AA841" s="91"/>
    </row>
    <row r="842" spans="1:27" ht="12.75" customHeight="1" x14ac:dyDescent="0.25">
      <c r="A842" s="91"/>
      <c r="B842" s="52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  <c r="AA842" s="91"/>
    </row>
    <row r="843" spans="1:27" ht="12.75" customHeight="1" x14ac:dyDescent="0.25">
      <c r="A843" s="91"/>
      <c r="B843" s="52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  <c r="AA843" s="91"/>
    </row>
    <row r="844" spans="1:27" ht="12.75" customHeight="1" x14ac:dyDescent="0.25">
      <c r="A844" s="91"/>
      <c r="B844" s="52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  <c r="AA844" s="91"/>
    </row>
    <row r="845" spans="1:27" ht="12.75" customHeight="1" x14ac:dyDescent="0.25">
      <c r="A845" s="91"/>
      <c r="B845" s="52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  <c r="AA845" s="91"/>
    </row>
    <row r="846" spans="1:27" ht="12.75" customHeight="1" x14ac:dyDescent="0.25">
      <c r="A846" s="91"/>
      <c r="B846" s="52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  <c r="AA846" s="91"/>
    </row>
    <row r="847" spans="1:27" ht="12.75" customHeight="1" x14ac:dyDescent="0.25">
      <c r="A847" s="91"/>
      <c r="B847" s="52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  <c r="AA847" s="91"/>
    </row>
    <row r="848" spans="1:27" ht="12.75" customHeight="1" x14ac:dyDescent="0.25">
      <c r="A848" s="91"/>
      <c r="B848" s="52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  <c r="AA848" s="91"/>
    </row>
    <row r="849" spans="1:27" ht="12.75" customHeight="1" x14ac:dyDescent="0.25">
      <c r="A849" s="91"/>
      <c r="B849" s="52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  <c r="AA849" s="91"/>
    </row>
    <row r="850" spans="1:27" ht="12.75" customHeight="1" x14ac:dyDescent="0.25">
      <c r="A850" s="91"/>
      <c r="B850" s="52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  <c r="AA850" s="91"/>
    </row>
    <row r="851" spans="1:27" ht="12.75" customHeight="1" x14ac:dyDescent="0.25">
      <c r="A851" s="91"/>
      <c r="B851" s="52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  <c r="AA851" s="91"/>
    </row>
    <row r="852" spans="1:27" ht="12.75" customHeight="1" x14ac:dyDescent="0.25">
      <c r="A852" s="91"/>
      <c r="B852" s="52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  <c r="AA852" s="91"/>
    </row>
    <row r="853" spans="1:27" ht="12.75" customHeight="1" x14ac:dyDescent="0.25">
      <c r="A853" s="91"/>
      <c r="B853" s="52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  <c r="AA853" s="91"/>
    </row>
    <row r="854" spans="1:27" ht="12.75" customHeight="1" x14ac:dyDescent="0.25">
      <c r="A854" s="91"/>
      <c r="B854" s="52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  <c r="AA854" s="91"/>
    </row>
    <row r="855" spans="1:27" ht="12.75" customHeight="1" x14ac:dyDescent="0.25">
      <c r="A855" s="91"/>
      <c r="B855" s="52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  <c r="AA855" s="91"/>
    </row>
    <row r="856" spans="1:27" ht="12.75" customHeight="1" x14ac:dyDescent="0.25">
      <c r="A856" s="91"/>
      <c r="B856" s="52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  <c r="AA856" s="91"/>
    </row>
    <row r="857" spans="1:27" ht="12.75" customHeight="1" x14ac:dyDescent="0.25">
      <c r="A857" s="91"/>
      <c r="B857" s="52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  <c r="AA857" s="91"/>
    </row>
    <row r="858" spans="1:27" ht="12.75" customHeight="1" x14ac:dyDescent="0.25">
      <c r="A858" s="91"/>
      <c r="B858" s="52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  <c r="AA858" s="91"/>
    </row>
    <row r="859" spans="1:27" ht="12.75" customHeight="1" x14ac:dyDescent="0.25">
      <c r="A859" s="91"/>
      <c r="B859" s="52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  <c r="AA859" s="91"/>
    </row>
    <row r="860" spans="1:27" ht="12.75" customHeight="1" x14ac:dyDescent="0.25">
      <c r="A860" s="91"/>
      <c r="B860" s="52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  <c r="AA860" s="91"/>
    </row>
    <row r="861" spans="1:27" ht="12.75" customHeight="1" x14ac:dyDescent="0.25">
      <c r="A861" s="91"/>
      <c r="B861" s="52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  <c r="AA861" s="91"/>
    </row>
    <row r="862" spans="1:27" ht="12.75" customHeight="1" x14ac:dyDescent="0.25">
      <c r="A862" s="91"/>
      <c r="B862" s="52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  <c r="AA862" s="91"/>
    </row>
    <row r="863" spans="1:27" ht="12.75" customHeight="1" x14ac:dyDescent="0.25">
      <c r="A863" s="91"/>
      <c r="B863" s="52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  <c r="AA863" s="91"/>
    </row>
    <row r="864" spans="1:27" ht="12.75" customHeight="1" x14ac:dyDescent="0.25">
      <c r="A864" s="91"/>
      <c r="B864" s="52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  <c r="AA864" s="91"/>
    </row>
    <row r="865" spans="1:27" ht="12.75" customHeight="1" x14ac:dyDescent="0.25">
      <c r="A865" s="91"/>
      <c r="B865" s="52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  <c r="AA865" s="91"/>
    </row>
    <row r="866" spans="1:27" ht="12.75" customHeight="1" x14ac:dyDescent="0.25">
      <c r="A866" s="91"/>
      <c r="B866" s="52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  <c r="AA866" s="91"/>
    </row>
    <row r="867" spans="1:27" ht="12.75" customHeight="1" x14ac:dyDescent="0.25">
      <c r="A867" s="91"/>
      <c r="B867" s="52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  <c r="AA867" s="91"/>
    </row>
    <row r="868" spans="1:27" ht="12.75" customHeight="1" x14ac:dyDescent="0.25">
      <c r="A868" s="91"/>
      <c r="B868" s="52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  <c r="AA868" s="91"/>
    </row>
    <row r="869" spans="1:27" ht="12.75" customHeight="1" x14ac:dyDescent="0.25">
      <c r="A869" s="91"/>
      <c r="B869" s="52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  <c r="AA869" s="91"/>
    </row>
    <row r="870" spans="1:27" ht="12.75" customHeight="1" x14ac:dyDescent="0.25">
      <c r="A870" s="91"/>
      <c r="B870" s="52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  <c r="AA870" s="91"/>
    </row>
    <row r="871" spans="1:27" ht="12.75" customHeight="1" x14ac:dyDescent="0.25">
      <c r="A871" s="91"/>
      <c r="B871" s="52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  <c r="AA871" s="91"/>
    </row>
    <row r="872" spans="1:27" ht="12.75" customHeight="1" x14ac:dyDescent="0.25">
      <c r="A872" s="91"/>
      <c r="B872" s="52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  <c r="AA872" s="91"/>
    </row>
    <row r="873" spans="1:27" ht="12.75" customHeight="1" x14ac:dyDescent="0.25">
      <c r="A873" s="91"/>
      <c r="B873" s="52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  <c r="AA873" s="91"/>
    </row>
    <row r="874" spans="1:27" ht="12.75" customHeight="1" x14ac:dyDescent="0.25">
      <c r="A874" s="91"/>
      <c r="B874" s="52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  <c r="AA874" s="91"/>
    </row>
    <row r="875" spans="1:27" ht="12.75" customHeight="1" x14ac:dyDescent="0.25">
      <c r="A875" s="91"/>
      <c r="B875" s="52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  <c r="AA875" s="91"/>
    </row>
    <row r="876" spans="1:27" ht="12.75" customHeight="1" x14ac:dyDescent="0.25">
      <c r="A876" s="91"/>
      <c r="B876" s="52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  <c r="AA876" s="91"/>
    </row>
    <row r="877" spans="1:27" ht="12.75" customHeight="1" x14ac:dyDescent="0.25">
      <c r="A877" s="91"/>
      <c r="B877" s="52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  <c r="AA877" s="91"/>
    </row>
    <row r="878" spans="1:27" ht="12.75" customHeight="1" x14ac:dyDescent="0.25">
      <c r="A878" s="91"/>
      <c r="B878" s="52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  <c r="AA878" s="91"/>
    </row>
    <row r="879" spans="1:27" ht="12.75" customHeight="1" x14ac:dyDescent="0.25">
      <c r="A879" s="91"/>
      <c r="B879" s="52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  <c r="AA879" s="91"/>
    </row>
    <row r="880" spans="1:27" ht="12.75" customHeight="1" x14ac:dyDescent="0.25">
      <c r="A880" s="91"/>
      <c r="B880" s="52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  <c r="AA880" s="91"/>
    </row>
    <row r="881" spans="1:27" ht="12.75" customHeight="1" x14ac:dyDescent="0.25">
      <c r="A881" s="91"/>
      <c r="B881" s="52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  <c r="AA881" s="91"/>
    </row>
    <row r="882" spans="1:27" ht="12.75" customHeight="1" x14ac:dyDescent="0.25">
      <c r="A882" s="91"/>
      <c r="B882" s="52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  <c r="AA882" s="91"/>
    </row>
    <row r="883" spans="1:27" ht="12.75" customHeight="1" x14ac:dyDescent="0.25">
      <c r="A883" s="91"/>
      <c r="B883" s="52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  <c r="AA883" s="91"/>
    </row>
    <row r="884" spans="1:27" ht="12.75" customHeight="1" x14ac:dyDescent="0.25">
      <c r="A884" s="91"/>
      <c r="B884" s="52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  <c r="AA884" s="91"/>
    </row>
    <row r="885" spans="1:27" ht="12.75" customHeight="1" x14ac:dyDescent="0.25">
      <c r="A885" s="91"/>
      <c r="B885" s="52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  <c r="AA885" s="91"/>
    </row>
    <row r="886" spans="1:27" ht="12.75" customHeight="1" x14ac:dyDescent="0.25">
      <c r="A886" s="91"/>
      <c r="B886" s="52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  <c r="AA886" s="91"/>
    </row>
    <row r="887" spans="1:27" ht="12.75" customHeight="1" x14ac:dyDescent="0.25">
      <c r="A887" s="91"/>
      <c r="B887" s="52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  <c r="AA887" s="91"/>
    </row>
    <row r="888" spans="1:27" ht="12.75" customHeight="1" x14ac:dyDescent="0.25">
      <c r="A888" s="91"/>
      <c r="B888" s="52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  <c r="AA888" s="91"/>
    </row>
    <row r="889" spans="1:27" ht="12.75" customHeight="1" x14ac:dyDescent="0.25">
      <c r="A889" s="91"/>
      <c r="B889" s="52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  <c r="AA889" s="91"/>
    </row>
    <row r="890" spans="1:27" ht="12.75" customHeight="1" x14ac:dyDescent="0.25">
      <c r="A890" s="91"/>
      <c r="B890" s="52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  <c r="AA890" s="91"/>
    </row>
    <row r="891" spans="1:27" ht="12.75" customHeight="1" x14ac:dyDescent="0.25">
      <c r="A891" s="91"/>
      <c r="B891" s="52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  <c r="AA891" s="91"/>
    </row>
    <row r="892" spans="1:27" ht="12.75" customHeight="1" x14ac:dyDescent="0.25">
      <c r="A892" s="91"/>
      <c r="B892" s="52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  <c r="AA892" s="91"/>
    </row>
    <row r="893" spans="1:27" ht="12.75" customHeight="1" x14ac:dyDescent="0.25">
      <c r="A893" s="91"/>
      <c r="B893" s="52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  <c r="AA893" s="91"/>
    </row>
    <row r="894" spans="1:27" ht="12.75" customHeight="1" x14ac:dyDescent="0.25">
      <c r="A894" s="91"/>
      <c r="B894" s="52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  <c r="AA894" s="91"/>
    </row>
    <row r="895" spans="1:27" ht="12.75" customHeight="1" x14ac:dyDescent="0.25">
      <c r="A895" s="91"/>
      <c r="B895" s="52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  <c r="AA895" s="91"/>
    </row>
    <row r="896" spans="1:27" ht="12.75" customHeight="1" x14ac:dyDescent="0.25">
      <c r="A896" s="91"/>
      <c r="B896" s="52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  <c r="AA896" s="91"/>
    </row>
    <row r="897" spans="1:27" ht="12.75" customHeight="1" x14ac:dyDescent="0.25">
      <c r="A897" s="91"/>
      <c r="B897" s="52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  <c r="AA897" s="91"/>
    </row>
    <row r="898" spans="1:27" ht="12.75" customHeight="1" x14ac:dyDescent="0.25">
      <c r="A898" s="91"/>
      <c r="B898" s="52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  <c r="AA898" s="91"/>
    </row>
    <row r="899" spans="1:27" ht="12.75" customHeight="1" x14ac:dyDescent="0.25">
      <c r="A899" s="91"/>
      <c r="B899" s="52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  <c r="AA899" s="91"/>
    </row>
    <row r="900" spans="1:27" ht="12.75" customHeight="1" x14ac:dyDescent="0.25">
      <c r="A900" s="91"/>
      <c r="B900" s="52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  <c r="AA900" s="91"/>
    </row>
    <row r="901" spans="1:27" ht="12.75" customHeight="1" x14ac:dyDescent="0.25">
      <c r="A901" s="91"/>
      <c r="B901" s="52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  <c r="AA901" s="91"/>
    </row>
    <row r="902" spans="1:27" ht="12.75" customHeight="1" x14ac:dyDescent="0.25">
      <c r="A902" s="91"/>
      <c r="B902" s="52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  <c r="AA902" s="91"/>
    </row>
    <row r="903" spans="1:27" ht="12.75" customHeight="1" x14ac:dyDescent="0.25">
      <c r="A903" s="91"/>
      <c r="B903" s="52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  <c r="AA903" s="91"/>
    </row>
    <row r="904" spans="1:27" ht="12.75" customHeight="1" x14ac:dyDescent="0.25">
      <c r="A904" s="91"/>
      <c r="B904" s="52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  <c r="AA904" s="91"/>
    </row>
    <row r="905" spans="1:27" ht="12.75" customHeight="1" x14ac:dyDescent="0.25">
      <c r="A905" s="91"/>
      <c r="B905" s="52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  <c r="AA905" s="91"/>
    </row>
    <row r="906" spans="1:27" ht="12.75" customHeight="1" x14ac:dyDescent="0.25">
      <c r="A906" s="91"/>
      <c r="B906" s="52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  <c r="AA906" s="91"/>
    </row>
    <row r="907" spans="1:27" ht="12.75" customHeight="1" x14ac:dyDescent="0.25">
      <c r="A907" s="91"/>
      <c r="B907" s="52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  <c r="AA907" s="91"/>
    </row>
    <row r="908" spans="1:27" ht="12.75" customHeight="1" x14ac:dyDescent="0.25">
      <c r="A908" s="91"/>
      <c r="B908" s="52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  <c r="AA908" s="91"/>
    </row>
    <row r="909" spans="1:27" ht="12.75" customHeight="1" x14ac:dyDescent="0.25">
      <c r="A909" s="91"/>
      <c r="B909" s="52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  <c r="AA909" s="91"/>
    </row>
    <row r="910" spans="1:27" ht="12.75" customHeight="1" x14ac:dyDescent="0.25">
      <c r="A910" s="91"/>
      <c r="B910" s="52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  <c r="AA910" s="91"/>
    </row>
    <row r="911" spans="1:27" ht="12.75" customHeight="1" x14ac:dyDescent="0.25">
      <c r="A911" s="91"/>
      <c r="B911" s="52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  <c r="AA911" s="91"/>
    </row>
    <row r="912" spans="1:27" ht="12.75" customHeight="1" x14ac:dyDescent="0.25">
      <c r="A912" s="91"/>
      <c r="B912" s="52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  <c r="AA912" s="91"/>
    </row>
    <row r="913" spans="1:27" ht="12.75" customHeight="1" x14ac:dyDescent="0.25">
      <c r="A913" s="91"/>
      <c r="B913" s="52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  <c r="AA913" s="91"/>
    </row>
    <row r="914" spans="1:27" ht="12.75" customHeight="1" x14ac:dyDescent="0.25">
      <c r="A914" s="91"/>
      <c r="B914" s="52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  <c r="AA914" s="91"/>
    </row>
    <row r="915" spans="1:27" ht="12.75" customHeight="1" x14ac:dyDescent="0.25">
      <c r="A915" s="91"/>
      <c r="B915" s="52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  <c r="AA915" s="91"/>
    </row>
    <row r="916" spans="1:27" ht="12.75" customHeight="1" x14ac:dyDescent="0.25">
      <c r="A916" s="91"/>
      <c r="B916" s="52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  <c r="AA916" s="91"/>
    </row>
    <row r="917" spans="1:27" ht="12.75" customHeight="1" x14ac:dyDescent="0.25">
      <c r="A917" s="91"/>
      <c r="B917" s="52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  <c r="AA917" s="91"/>
    </row>
    <row r="918" spans="1:27" ht="12.75" customHeight="1" x14ac:dyDescent="0.25">
      <c r="A918" s="91"/>
      <c r="B918" s="52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  <c r="AA918" s="91"/>
    </row>
    <row r="919" spans="1:27" ht="12.75" customHeight="1" x14ac:dyDescent="0.25">
      <c r="A919" s="91"/>
      <c r="B919" s="52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  <c r="AA919" s="91"/>
    </row>
    <row r="920" spans="1:27" ht="12.75" customHeight="1" x14ac:dyDescent="0.25">
      <c r="A920" s="91"/>
      <c r="B920" s="52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  <c r="AA920" s="91"/>
    </row>
    <row r="921" spans="1:27" ht="12.75" customHeight="1" x14ac:dyDescent="0.25">
      <c r="A921" s="91"/>
      <c r="B921" s="52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  <c r="AA921" s="91"/>
    </row>
    <row r="922" spans="1:27" ht="12.75" customHeight="1" x14ac:dyDescent="0.25">
      <c r="A922" s="91"/>
      <c r="B922" s="52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  <c r="AA922" s="91"/>
    </row>
    <row r="923" spans="1:27" ht="12.75" customHeight="1" x14ac:dyDescent="0.25">
      <c r="A923" s="91"/>
      <c r="B923" s="52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  <c r="AA923" s="91"/>
    </row>
    <row r="924" spans="1:27" ht="12.75" customHeight="1" x14ac:dyDescent="0.25">
      <c r="A924" s="91"/>
      <c r="B924" s="52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  <c r="AA924" s="91"/>
    </row>
    <row r="925" spans="1:27" ht="12.75" customHeight="1" x14ac:dyDescent="0.25">
      <c r="A925" s="91"/>
      <c r="B925" s="52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  <c r="AA925" s="91"/>
    </row>
    <row r="926" spans="1:27" ht="12.75" customHeight="1" x14ac:dyDescent="0.25">
      <c r="A926" s="91"/>
      <c r="B926" s="52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  <c r="AA926" s="91"/>
    </row>
    <row r="927" spans="1:27" ht="12.75" customHeight="1" x14ac:dyDescent="0.25">
      <c r="A927" s="91"/>
      <c r="B927" s="52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  <c r="AA927" s="91"/>
    </row>
    <row r="928" spans="1:27" ht="12.75" customHeight="1" x14ac:dyDescent="0.25">
      <c r="A928" s="91"/>
      <c r="B928" s="52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  <c r="AA928" s="91"/>
    </row>
    <row r="929" spans="1:27" ht="12.75" customHeight="1" x14ac:dyDescent="0.25">
      <c r="A929" s="91"/>
      <c r="B929" s="52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  <c r="AA929" s="91"/>
    </row>
    <row r="930" spans="1:27" ht="12.75" customHeight="1" x14ac:dyDescent="0.25">
      <c r="A930" s="91"/>
      <c r="B930" s="52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  <c r="AA930" s="91"/>
    </row>
    <row r="931" spans="1:27" ht="12.75" customHeight="1" x14ac:dyDescent="0.25">
      <c r="A931" s="91"/>
      <c r="B931" s="52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  <c r="AA931" s="91"/>
    </row>
    <row r="932" spans="1:27" ht="12.75" customHeight="1" x14ac:dyDescent="0.25">
      <c r="A932" s="91"/>
      <c r="B932" s="52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  <c r="AA932" s="91"/>
    </row>
    <row r="933" spans="1:27" ht="12.75" customHeight="1" x14ac:dyDescent="0.25">
      <c r="A933" s="91"/>
      <c r="B933" s="52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  <c r="AA933" s="91"/>
    </row>
    <row r="934" spans="1:27" ht="12.75" customHeight="1" x14ac:dyDescent="0.25">
      <c r="A934" s="91"/>
      <c r="B934" s="52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  <c r="AA934" s="91"/>
    </row>
    <row r="935" spans="1:27" ht="12.75" customHeight="1" x14ac:dyDescent="0.25">
      <c r="A935" s="91"/>
      <c r="B935" s="52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  <c r="AA935" s="91"/>
    </row>
    <row r="936" spans="1:27" ht="12.75" customHeight="1" x14ac:dyDescent="0.25">
      <c r="A936" s="91"/>
      <c r="B936" s="52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  <c r="AA936" s="91"/>
    </row>
    <row r="937" spans="1:27" ht="12.75" customHeight="1" x14ac:dyDescent="0.25">
      <c r="A937" s="91"/>
      <c r="B937" s="52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  <c r="AA937" s="91"/>
    </row>
    <row r="938" spans="1:27" ht="12.75" customHeight="1" x14ac:dyDescent="0.25">
      <c r="A938" s="91"/>
      <c r="B938" s="52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  <c r="AA938" s="91"/>
    </row>
    <row r="939" spans="1:27" ht="12.75" customHeight="1" x14ac:dyDescent="0.25">
      <c r="A939" s="91"/>
      <c r="B939" s="52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  <c r="AA939" s="91"/>
    </row>
    <row r="940" spans="1:27" ht="12.75" customHeight="1" x14ac:dyDescent="0.25">
      <c r="A940" s="91"/>
      <c r="B940" s="52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  <c r="AA940" s="91"/>
    </row>
    <row r="941" spans="1:27" ht="12.75" customHeight="1" x14ac:dyDescent="0.25">
      <c r="A941" s="91"/>
      <c r="B941" s="52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  <c r="AA941" s="91"/>
    </row>
    <row r="942" spans="1:27" ht="12.75" customHeight="1" x14ac:dyDescent="0.25">
      <c r="A942" s="91"/>
      <c r="B942" s="52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  <c r="AA942" s="91"/>
    </row>
    <row r="943" spans="1:27" ht="12.75" customHeight="1" x14ac:dyDescent="0.25">
      <c r="A943" s="91"/>
      <c r="B943" s="52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  <c r="AA943" s="91"/>
    </row>
    <row r="944" spans="1:27" ht="12.75" customHeight="1" x14ac:dyDescent="0.25">
      <c r="A944" s="91"/>
      <c r="B944" s="52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  <c r="AA944" s="91"/>
    </row>
    <row r="945" spans="1:27" ht="12.75" customHeight="1" x14ac:dyDescent="0.25">
      <c r="A945" s="91"/>
      <c r="B945" s="52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  <c r="AA945" s="91"/>
    </row>
    <row r="946" spans="1:27" ht="12.75" customHeight="1" x14ac:dyDescent="0.25">
      <c r="A946" s="91"/>
      <c r="B946" s="52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  <c r="AA946" s="91"/>
    </row>
    <row r="947" spans="1:27" ht="12.75" customHeight="1" x14ac:dyDescent="0.25">
      <c r="A947" s="91"/>
      <c r="B947" s="52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  <c r="AA947" s="91"/>
    </row>
    <row r="948" spans="1:27" ht="12.75" customHeight="1" x14ac:dyDescent="0.25">
      <c r="A948" s="91"/>
      <c r="B948" s="52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  <c r="AA948" s="91"/>
    </row>
    <row r="949" spans="1:27" ht="12.75" customHeight="1" x14ac:dyDescent="0.25">
      <c r="A949" s="91"/>
      <c r="B949" s="52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  <c r="AA949" s="91"/>
    </row>
    <row r="950" spans="1:27" ht="12.75" customHeight="1" x14ac:dyDescent="0.25">
      <c r="A950" s="91"/>
      <c r="B950" s="52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  <c r="AA950" s="91"/>
    </row>
    <row r="951" spans="1:27" ht="12.75" customHeight="1" x14ac:dyDescent="0.25">
      <c r="A951" s="91"/>
      <c r="B951" s="52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  <c r="AA951" s="91"/>
    </row>
    <row r="952" spans="1:27" ht="12.75" customHeight="1" x14ac:dyDescent="0.25">
      <c r="A952" s="91"/>
      <c r="B952" s="52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  <c r="AA952" s="91"/>
    </row>
    <row r="953" spans="1:27" ht="12.75" customHeight="1" x14ac:dyDescent="0.25">
      <c r="A953" s="91"/>
      <c r="B953" s="52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  <c r="AA953" s="91"/>
    </row>
    <row r="954" spans="1:27" ht="12.75" customHeight="1" x14ac:dyDescent="0.25">
      <c r="A954" s="91"/>
      <c r="B954" s="52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  <c r="AA954" s="91"/>
    </row>
    <row r="955" spans="1:27" ht="12.75" customHeight="1" x14ac:dyDescent="0.25">
      <c r="A955" s="91"/>
      <c r="B955" s="52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  <c r="AA955" s="91"/>
    </row>
    <row r="956" spans="1:27" ht="12.75" customHeight="1" x14ac:dyDescent="0.25">
      <c r="A956" s="91"/>
      <c r="B956" s="52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  <c r="AA956" s="91"/>
    </row>
    <row r="957" spans="1:27" ht="12.75" customHeight="1" x14ac:dyDescent="0.25">
      <c r="A957" s="91"/>
      <c r="B957" s="52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  <c r="AA957" s="91"/>
    </row>
    <row r="958" spans="1:27" ht="12.75" customHeight="1" x14ac:dyDescent="0.25">
      <c r="A958" s="91"/>
      <c r="B958" s="52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  <c r="AA958" s="91"/>
    </row>
    <row r="959" spans="1:27" ht="12.75" customHeight="1" x14ac:dyDescent="0.25">
      <c r="A959" s="91"/>
      <c r="B959" s="52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  <c r="AA959" s="91"/>
    </row>
    <row r="960" spans="1:27" ht="12.75" customHeight="1" x14ac:dyDescent="0.25">
      <c r="A960" s="91"/>
      <c r="B960" s="52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  <c r="AA960" s="91"/>
    </row>
    <row r="961" spans="1:27" ht="12.75" customHeight="1" x14ac:dyDescent="0.25">
      <c r="A961" s="91"/>
      <c r="B961" s="52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  <c r="AA961" s="91"/>
    </row>
    <row r="962" spans="1:27" ht="12.75" customHeight="1" x14ac:dyDescent="0.25">
      <c r="A962" s="91"/>
      <c r="B962" s="52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  <c r="AA962" s="91"/>
    </row>
    <row r="963" spans="1:27" ht="12.75" customHeight="1" x14ac:dyDescent="0.25">
      <c r="A963" s="91"/>
      <c r="B963" s="52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  <c r="AA963" s="91"/>
    </row>
    <row r="964" spans="1:27" ht="12.75" customHeight="1" x14ac:dyDescent="0.25">
      <c r="A964" s="91"/>
      <c r="B964" s="52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  <c r="AA964" s="91"/>
    </row>
    <row r="965" spans="1:27" ht="12.75" customHeight="1" x14ac:dyDescent="0.25">
      <c r="A965" s="91"/>
      <c r="B965" s="52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  <c r="AA965" s="91"/>
    </row>
    <row r="966" spans="1:27" ht="12.75" customHeight="1" x14ac:dyDescent="0.25">
      <c r="A966" s="91"/>
      <c r="B966" s="52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  <c r="AA966" s="91"/>
    </row>
    <row r="967" spans="1:27" ht="12.75" customHeight="1" x14ac:dyDescent="0.25">
      <c r="A967" s="91"/>
      <c r="B967" s="52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  <c r="AA967" s="91"/>
    </row>
    <row r="968" spans="1:27" ht="12.75" customHeight="1" x14ac:dyDescent="0.25">
      <c r="A968" s="91"/>
      <c r="B968" s="52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  <c r="AA968" s="91"/>
    </row>
    <row r="969" spans="1:27" ht="12.75" customHeight="1" x14ac:dyDescent="0.25">
      <c r="A969" s="91"/>
      <c r="B969" s="52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  <c r="AA969" s="91"/>
    </row>
    <row r="970" spans="1:27" ht="12.75" customHeight="1" x14ac:dyDescent="0.25">
      <c r="A970" s="91"/>
      <c r="B970" s="52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  <c r="AA970" s="91"/>
    </row>
    <row r="971" spans="1:27" ht="12.75" customHeight="1" x14ac:dyDescent="0.25">
      <c r="A971" s="91"/>
      <c r="B971" s="52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  <c r="AA971" s="91"/>
    </row>
    <row r="972" spans="1:27" ht="12.75" customHeight="1" x14ac:dyDescent="0.25">
      <c r="A972" s="91"/>
      <c r="B972" s="52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  <c r="AA972" s="91"/>
    </row>
    <row r="973" spans="1:27" ht="12.75" customHeight="1" x14ac:dyDescent="0.25">
      <c r="A973" s="91"/>
      <c r="B973" s="52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  <c r="AA973" s="91"/>
    </row>
    <row r="974" spans="1:27" ht="12.75" customHeight="1" x14ac:dyDescent="0.25">
      <c r="A974" s="91"/>
      <c r="B974" s="52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  <c r="AA974" s="91"/>
    </row>
    <row r="975" spans="1:27" ht="12.75" customHeight="1" x14ac:dyDescent="0.25">
      <c r="A975" s="91"/>
      <c r="B975" s="52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  <c r="AA975" s="91"/>
    </row>
    <row r="976" spans="1:27" ht="12.75" customHeight="1" x14ac:dyDescent="0.25">
      <c r="A976" s="91"/>
      <c r="B976" s="52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  <c r="AA976" s="91"/>
    </row>
    <row r="977" spans="1:27" ht="12.75" customHeight="1" x14ac:dyDescent="0.25">
      <c r="A977" s="91"/>
      <c r="B977" s="52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  <c r="AA977" s="91"/>
    </row>
    <row r="978" spans="1:27" ht="12.75" customHeight="1" x14ac:dyDescent="0.25">
      <c r="A978" s="91"/>
      <c r="B978" s="52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  <c r="AA978" s="91"/>
    </row>
    <row r="979" spans="1:27" ht="12.75" customHeight="1" x14ac:dyDescent="0.25">
      <c r="A979" s="91"/>
      <c r="B979" s="52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  <c r="AA979" s="91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5:J15"/>
    <mergeCell ref="J4:K4"/>
    <mergeCell ref="L4:L5"/>
    <mergeCell ref="N5:N6"/>
    <mergeCell ref="O5:P5"/>
    <mergeCell ref="C14:I14"/>
    <mergeCell ref="J14:K14"/>
  </mergeCells>
  <conditionalFormatting sqref="G6:G13">
    <cfRule type="cellIs" dxfId="95" priority="26" stopIfTrue="1" operator="equal">
      <formula>3</formula>
    </cfRule>
  </conditionalFormatting>
  <conditionalFormatting sqref="G6:G13">
    <cfRule type="cellIs" dxfId="94" priority="27" stopIfTrue="1" operator="equal">
      <formula>2</formula>
    </cfRule>
  </conditionalFormatting>
  <conditionalFormatting sqref="G6:G13">
    <cfRule type="cellIs" dxfId="93" priority="28" stopIfTrue="1" operator="equal">
      <formula>1</formula>
    </cfRule>
  </conditionalFormatting>
  <conditionalFormatting sqref="J6 J8:J9 J11:J13">
    <cfRule type="cellIs" dxfId="92" priority="29" stopIfTrue="1" operator="notBetween">
      <formula>1</formula>
      <formula>3</formula>
    </cfRule>
  </conditionalFormatting>
  <conditionalFormatting sqref="J6 J8:J9 J11:J13">
    <cfRule type="expression" dxfId="91" priority="30" stopIfTrue="1">
      <formula>$J6=3</formula>
    </cfRule>
  </conditionalFormatting>
  <conditionalFormatting sqref="J6 J8:J9 J11:J13">
    <cfRule type="expression" dxfId="90" priority="31" stopIfTrue="1">
      <formula>$J6=2</formula>
    </cfRule>
  </conditionalFormatting>
  <conditionalFormatting sqref="J6 J8:J9 J11:J13">
    <cfRule type="expression" dxfId="89" priority="32" stopIfTrue="1">
      <formula>$J6=1</formula>
    </cfRule>
  </conditionalFormatting>
  <conditionalFormatting sqref="K6 K8:K9 K11:K13">
    <cfRule type="cellIs" dxfId="88" priority="33" stopIfTrue="1" operator="equal">
      <formula>""</formula>
    </cfRule>
  </conditionalFormatting>
  <conditionalFormatting sqref="K6 K8:K9 K11:K13">
    <cfRule type="cellIs" dxfId="87" priority="34" stopIfTrue="1" operator="equal">
      <formula>"Medio"</formula>
    </cfRule>
  </conditionalFormatting>
  <conditionalFormatting sqref="K6 K8:K9 K11:K13">
    <cfRule type="cellIs" dxfId="86" priority="35" stopIfTrue="1" operator="equal">
      <formula>"Alto"</formula>
    </cfRule>
  </conditionalFormatting>
  <conditionalFormatting sqref="K6 K8:K9 K11:K13">
    <cfRule type="cellIs" dxfId="85" priority="36" stopIfTrue="1" operator="equal">
      <formula>"Bajo"</formula>
    </cfRule>
  </conditionalFormatting>
  <conditionalFormatting sqref="H6:H13">
    <cfRule type="cellIs" dxfId="84" priority="37" operator="equal">
      <formula>3</formula>
    </cfRule>
  </conditionalFormatting>
  <conditionalFormatting sqref="H6:H13">
    <cfRule type="cellIs" dxfId="83" priority="38" operator="equal">
      <formula>2</formula>
    </cfRule>
  </conditionalFormatting>
  <conditionalFormatting sqref="H6:H13">
    <cfRule type="cellIs" dxfId="82" priority="39" stopIfTrue="1" operator="equal">
      <formula>1</formula>
    </cfRule>
  </conditionalFormatting>
  <conditionalFormatting sqref="J6">
    <cfRule type="expression" dxfId="81" priority="40" stopIfTrue="1">
      <formula>$J6=3</formula>
    </cfRule>
  </conditionalFormatting>
  <conditionalFormatting sqref="J6">
    <cfRule type="expression" dxfId="80" priority="41" stopIfTrue="1">
      <formula>$J6=2</formula>
    </cfRule>
  </conditionalFormatting>
  <conditionalFormatting sqref="J6">
    <cfRule type="expression" dxfId="79" priority="42" stopIfTrue="1">
      <formula>$J6=1</formula>
    </cfRule>
  </conditionalFormatting>
  <conditionalFormatting sqref="J8:J9">
    <cfRule type="expression" dxfId="78" priority="43" stopIfTrue="1">
      <formula>$J8=3</formula>
    </cfRule>
  </conditionalFormatting>
  <conditionalFormatting sqref="J8:J9">
    <cfRule type="expression" dxfId="77" priority="44" stopIfTrue="1">
      <formula>$J8=2</formula>
    </cfRule>
  </conditionalFormatting>
  <conditionalFormatting sqref="J8:J9">
    <cfRule type="expression" dxfId="76" priority="45" stopIfTrue="1">
      <formula>$J8=1</formula>
    </cfRule>
  </conditionalFormatting>
  <conditionalFormatting sqref="J8:J9">
    <cfRule type="expression" dxfId="75" priority="46" stopIfTrue="1">
      <formula>$J8=3</formula>
    </cfRule>
  </conditionalFormatting>
  <conditionalFormatting sqref="J8:J9">
    <cfRule type="expression" dxfId="74" priority="47" stopIfTrue="1">
      <formula>$J8=2</formula>
    </cfRule>
  </conditionalFormatting>
  <conditionalFormatting sqref="J8:J9">
    <cfRule type="expression" dxfId="73" priority="48" stopIfTrue="1">
      <formula>$J8=1</formula>
    </cfRule>
  </conditionalFormatting>
  <conditionalFormatting sqref="J7">
    <cfRule type="cellIs" dxfId="72" priority="15" stopIfTrue="1" operator="notBetween">
      <formula>1</formula>
      <formula>3</formula>
    </cfRule>
  </conditionalFormatting>
  <conditionalFormatting sqref="J7">
    <cfRule type="expression" dxfId="71" priority="16" stopIfTrue="1">
      <formula>$J7=3</formula>
    </cfRule>
  </conditionalFormatting>
  <conditionalFormatting sqref="J7">
    <cfRule type="expression" dxfId="70" priority="17" stopIfTrue="1">
      <formula>$J7=2</formula>
    </cfRule>
  </conditionalFormatting>
  <conditionalFormatting sqref="J7">
    <cfRule type="expression" dxfId="69" priority="18" stopIfTrue="1">
      <formula>$J7=1</formula>
    </cfRule>
  </conditionalFormatting>
  <conditionalFormatting sqref="K7">
    <cfRule type="cellIs" dxfId="68" priority="19" stopIfTrue="1" operator="equal">
      <formula>""</formula>
    </cfRule>
  </conditionalFormatting>
  <conditionalFormatting sqref="K7">
    <cfRule type="cellIs" dxfId="67" priority="20" stopIfTrue="1" operator="equal">
      <formula>"Medio"</formula>
    </cfRule>
  </conditionalFormatting>
  <conditionalFormatting sqref="K7">
    <cfRule type="cellIs" dxfId="66" priority="21" stopIfTrue="1" operator="equal">
      <formula>"Alto"</formula>
    </cfRule>
  </conditionalFormatting>
  <conditionalFormatting sqref="K7">
    <cfRule type="cellIs" dxfId="65" priority="22" stopIfTrue="1" operator="equal">
      <formula>"Bajo"</formula>
    </cfRule>
  </conditionalFormatting>
  <conditionalFormatting sqref="J7">
    <cfRule type="expression" dxfId="64" priority="23" stopIfTrue="1">
      <formula>$J7=3</formula>
    </cfRule>
  </conditionalFormatting>
  <conditionalFormatting sqref="J7">
    <cfRule type="expression" dxfId="63" priority="24" stopIfTrue="1">
      <formula>$J7=2</formula>
    </cfRule>
  </conditionalFormatting>
  <conditionalFormatting sqref="J7">
    <cfRule type="expression" dxfId="62" priority="25" stopIfTrue="1">
      <formula>$J7=1</formula>
    </cfRule>
  </conditionalFormatting>
  <conditionalFormatting sqref="J10">
    <cfRule type="cellIs" dxfId="61" priority="1" stopIfTrue="1" operator="notBetween">
      <formula>1</formula>
      <formula>3</formula>
    </cfRule>
  </conditionalFormatting>
  <conditionalFormatting sqref="J10">
    <cfRule type="expression" dxfId="60" priority="2" stopIfTrue="1">
      <formula>$J10=3</formula>
    </cfRule>
  </conditionalFormatting>
  <conditionalFormatting sqref="J10">
    <cfRule type="expression" dxfId="59" priority="3" stopIfTrue="1">
      <formula>$J10=2</formula>
    </cfRule>
  </conditionalFormatting>
  <conditionalFormatting sqref="J10">
    <cfRule type="expression" dxfId="58" priority="4" stopIfTrue="1">
      <formula>$J10=1</formula>
    </cfRule>
  </conditionalFormatting>
  <conditionalFormatting sqref="K10">
    <cfRule type="cellIs" dxfId="57" priority="5" stopIfTrue="1" operator="equal">
      <formula>""</formula>
    </cfRule>
  </conditionalFormatting>
  <conditionalFormatting sqref="K10">
    <cfRule type="cellIs" dxfId="56" priority="6" stopIfTrue="1" operator="equal">
      <formula>"Medio"</formula>
    </cfRule>
  </conditionalFormatting>
  <conditionalFormatting sqref="K10">
    <cfRule type="cellIs" dxfId="55" priority="7" stopIfTrue="1" operator="equal">
      <formula>"Alto"</formula>
    </cfRule>
  </conditionalFormatting>
  <conditionalFormatting sqref="K10">
    <cfRule type="cellIs" dxfId="54" priority="8" stopIfTrue="1" operator="equal">
      <formula>"Bajo"</formula>
    </cfRule>
  </conditionalFormatting>
  <conditionalFormatting sqref="J10">
    <cfRule type="expression" dxfId="53" priority="9" stopIfTrue="1">
      <formula>$J10=3</formula>
    </cfRule>
  </conditionalFormatting>
  <conditionalFormatting sqref="J10">
    <cfRule type="expression" dxfId="52" priority="10" stopIfTrue="1">
      <formula>$J10=2</formula>
    </cfRule>
  </conditionalFormatting>
  <conditionalFormatting sqref="J10">
    <cfRule type="expression" dxfId="51" priority="11" stopIfTrue="1">
      <formula>$J10=1</formula>
    </cfRule>
  </conditionalFormatting>
  <conditionalFormatting sqref="J10">
    <cfRule type="expression" dxfId="50" priority="12" stopIfTrue="1">
      <formula>$J10=3</formula>
    </cfRule>
  </conditionalFormatting>
  <conditionalFormatting sqref="J10">
    <cfRule type="expression" dxfId="49" priority="13" stopIfTrue="1">
      <formula>$J10=2</formula>
    </cfRule>
  </conditionalFormatting>
  <conditionalFormatting sqref="J10">
    <cfRule type="expression" dxfId="48" priority="14" stopIfTrue="1">
      <formula>$J10=1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05"/>
  <sheetViews>
    <sheetView topLeftCell="A3" zoomScale="50" zoomScaleNormal="50" workbookViewId="0">
      <selection activeCell="B2" sqref="B2:G2"/>
    </sheetView>
  </sheetViews>
  <sheetFormatPr baseColWidth="10" defaultColWidth="14.453125" defaultRowHeight="57" customHeight="1" x14ac:dyDescent="0.25"/>
  <cols>
    <col min="1" max="1" width="10.453125" style="2" customWidth="1"/>
    <col min="2" max="2" width="7.81640625" style="2" customWidth="1"/>
    <col min="3" max="3" width="26.453125" style="2" customWidth="1"/>
    <col min="4" max="4" width="28.1796875" style="2" customWidth="1"/>
    <col min="5" max="5" width="35.81640625" style="2" customWidth="1"/>
    <col min="6" max="6" width="45.453125" style="2" customWidth="1"/>
    <col min="7" max="7" width="53.1796875" style="2" customWidth="1"/>
    <col min="8" max="8" width="11" style="2" customWidth="1"/>
    <col min="9" max="9" width="53" style="2" customWidth="1"/>
    <col min="10" max="26" width="11.453125" style="2" customWidth="1"/>
    <col min="27" max="16384" width="14.453125" style="2"/>
  </cols>
  <sheetData>
    <row r="1" spans="1:26" ht="105.75" customHeight="1" x14ac:dyDescent="0.25">
      <c r="A1" s="7"/>
      <c r="B1" s="125"/>
      <c r="C1" s="126"/>
      <c r="D1" s="126"/>
      <c r="E1" s="126"/>
      <c r="F1" s="126"/>
      <c r="G1" s="12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x14ac:dyDescent="0.25">
      <c r="A2" s="7"/>
      <c r="B2" s="164" t="s">
        <v>242</v>
      </c>
      <c r="C2" s="165"/>
      <c r="D2" s="165"/>
      <c r="E2" s="165"/>
      <c r="F2" s="165"/>
      <c r="G2" s="16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thickBot="1" x14ac:dyDescent="0.3">
      <c r="A3" s="7"/>
      <c r="B3" s="167" t="s">
        <v>245</v>
      </c>
      <c r="C3" s="168"/>
      <c r="D3" s="168"/>
      <c r="E3" s="168"/>
      <c r="F3" s="168"/>
      <c r="G3" s="169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1" customFormat="1" ht="57" customHeight="1" thickBot="1" x14ac:dyDescent="0.4">
      <c r="A4" s="88"/>
      <c r="B4" s="108" t="s">
        <v>10</v>
      </c>
      <c r="C4" s="109" t="s">
        <v>11</v>
      </c>
      <c r="D4" s="110" t="s">
        <v>225</v>
      </c>
      <c r="E4" s="109" t="s">
        <v>12</v>
      </c>
      <c r="F4" s="109" t="s">
        <v>6</v>
      </c>
      <c r="G4" s="111" t="s">
        <v>7</v>
      </c>
      <c r="H4" s="88"/>
      <c r="I4" s="112" t="s">
        <v>226</v>
      </c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58.5" customHeight="1" x14ac:dyDescent="0.25">
      <c r="A5" s="7"/>
      <c r="B5" s="12">
        <v>1</v>
      </c>
      <c r="C5" s="13" t="s">
        <v>25</v>
      </c>
      <c r="D5" s="76" t="s">
        <v>224</v>
      </c>
      <c r="E5" s="14" t="s">
        <v>26</v>
      </c>
      <c r="F5" s="15" t="s">
        <v>27</v>
      </c>
      <c r="G5" s="86" t="s">
        <v>28</v>
      </c>
      <c r="H5" s="7"/>
      <c r="I5" s="29" t="s">
        <v>13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57" customHeight="1" x14ac:dyDescent="0.25">
      <c r="A6" s="7"/>
      <c r="B6" s="17">
        <v>2</v>
      </c>
      <c r="C6" s="18" t="s">
        <v>25</v>
      </c>
      <c r="D6" s="74" t="s">
        <v>227</v>
      </c>
      <c r="E6" s="18" t="s">
        <v>29</v>
      </c>
      <c r="F6" s="42" t="s">
        <v>27</v>
      </c>
      <c r="G6" s="21" t="s">
        <v>28</v>
      </c>
      <c r="H6" s="7"/>
      <c r="I6" s="29" t="s">
        <v>227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57" customHeight="1" x14ac:dyDescent="0.25">
      <c r="A7" s="7"/>
      <c r="B7" s="20">
        <v>3</v>
      </c>
      <c r="C7" s="18" t="s">
        <v>240</v>
      </c>
      <c r="D7" s="74" t="s">
        <v>228</v>
      </c>
      <c r="E7" s="14" t="s">
        <v>30</v>
      </c>
      <c r="F7" s="73" t="s">
        <v>31</v>
      </c>
      <c r="G7" s="21" t="s">
        <v>28</v>
      </c>
      <c r="H7" s="7"/>
      <c r="I7" s="29" t="s">
        <v>231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57" customHeight="1" x14ac:dyDescent="0.25">
      <c r="A8" s="7"/>
      <c r="B8" s="22">
        <v>4</v>
      </c>
      <c r="C8" s="18" t="s">
        <v>240</v>
      </c>
      <c r="D8" s="74" t="s">
        <v>14</v>
      </c>
      <c r="E8" s="18" t="s">
        <v>32</v>
      </c>
      <c r="F8" s="72" t="s">
        <v>229</v>
      </c>
      <c r="G8" s="87" t="s">
        <v>33</v>
      </c>
      <c r="H8" s="7"/>
      <c r="I8" s="29" t="s">
        <v>224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57" customHeight="1" x14ac:dyDescent="0.25">
      <c r="A9" s="7"/>
      <c r="B9" s="23" t="s">
        <v>34</v>
      </c>
      <c r="C9" s="18" t="s">
        <v>25</v>
      </c>
      <c r="D9" s="74" t="s">
        <v>224</v>
      </c>
      <c r="E9" s="18" t="s">
        <v>230</v>
      </c>
      <c r="F9" s="18" t="s">
        <v>35</v>
      </c>
      <c r="G9" s="21" t="s">
        <v>28</v>
      </c>
      <c r="H9" s="7"/>
      <c r="I9" s="29" t="s">
        <v>14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57" customHeight="1" x14ac:dyDescent="0.25">
      <c r="A10" s="7"/>
      <c r="B10" s="24" t="s">
        <v>36</v>
      </c>
      <c r="C10" s="18" t="s">
        <v>241</v>
      </c>
      <c r="D10" s="74" t="s">
        <v>224</v>
      </c>
      <c r="E10" s="14" t="s">
        <v>37</v>
      </c>
      <c r="F10" s="73" t="s">
        <v>27</v>
      </c>
      <c r="G10" s="21" t="s">
        <v>28</v>
      </c>
      <c r="H10" s="7"/>
      <c r="I10" s="29" t="s">
        <v>228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57" customHeight="1" thickBot="1" x14ac:dyDescent="0.3">
      <c r="A11" s="7"/>
      <c r="B11" s="77" t="s">
        <v>38</v>
      </c>
      <c r="C11" s="27" t="s">
        <v>241</v>
      </c>
      <c r="D11" s="75" t="s">
        <v>15</v>
      </c>
      <c r="E11" s="27" t="s">
        <v>39</v>
      </c>
      <c r="F11" s="27" t="s">
        <v>239</v>
      </c>
      <c r="G11" s="28" t="s">
        <v>33</v>
      </c>
      <c r="H11" s="7"/>
      <c r="I11" s="30" t="s">
        <v>15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57" customHeight="1" x14ac:dyDescent="0.25">
      <c r="A12" s="7"/>
      <c r="B12" s="89"/>
      <c r="C12" s="90"/>
      <c r="D12" s="90"/>
      <c r="E12" s="90"/>
      <c r="F12" s="90"/>
      <c r="G12" s="9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57" customHeight="1" x14ac:dyDescent="0.25">
      <c r="A13" s="7"/>
      <c r="B13" s="89"/>
      <c r="C13" s="90"/>
      <c r="D13" s="90"/>
      <c r="E13" s="90"/>
      <c r="F13" s="90"/>
      <c r="G13" s="9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57" customHeight="1" x14ac:dyDescent="0.25">
      <c r="A14" s="7"/>
      <c r="B14" s="89"/>
      <c r="C14" s="90"/>
      <c r="D14" s="90"/>
      <c r="E14" s="90"/>
      <c r="F14" s="90"/>
      <c r="G14" s="90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7" customHeight="1" x14ac:dyDescent="0.25">
      <c r="A15" s="7"/>
      <c r="B15" s="89"/>
      <c r="C15" s="90"/>
      <c r="D15" s="90"/>
      <c r="E15" s="90"/>
      <c r="F15" s="90"/>
      <c r="G15" s="90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 x14ac:dyDescent="0.25">
      <c r="A16" s="7"/>
      <c r="B16" s="89"/>
      <c r="C16" s="90"/>
      <c r="D16" s="90"/>
      <c r="E16" s="90"/>
      <c r="F16" s="90"/>
      <c r="G16" s="9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57" customHeight="1" x14ac:dyDescent="0.25">
      <c r="A17" s="7"/>
      <c r="B17" s="89"/>
      <c r="C17" s="90"/>
      <c r="D17" s="90"/>
      <c r="E17" s="90"/>
      <c r="F17" s="90"/>
      <c r="G17" s="9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57" customHeight="1" x14ac:dyDescent="0.25">
      <c r="A18" s="7"/>
      <c r="B18" s="89"/>
      <c r="C18" s="90"/>
      <c r="D18" s="90"/>
      <c r="E18" s="90"/>
      <c r="F18" s="90"/>
      <c r="G18" s="90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7" customHeight="1" x14ac:dyDescent="0.25">
      <c r="A19" s="7"/>
      <c r="B19" s="89"/>
      <c r="C19" s="90"/>
      <c r="D19" s="90"/>
      <c r="E19" s="90"/>
      <c r="F19" s="90"/>
      <c r="G19" s="9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x14ac:dyDescent="0.25">
      <c r="A20" s="7"/>
      <c r="B20" s="89"/>
      <c r="C20" s="90"/>
      <c r="D20" s="90"/>
      <c r="E20" s="90"/>
      <c r="F20" s="90"/>
      <c r="G20" s="90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 x14ac:dyDescent="0.25">
      <c r="A21" s="7"/>
      <c r="B21" s="89"/>
      <c r="C21" s="90"/>
      <c r="D21" s="90"/>
      <c r="E21" s="90"/>
      <c r="F21" s="90"/>
      <c r="G21" s="9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 x14ac:dyDescent="0.25">
      <c r="A22" s="7"/>
      <c r="B22" s="89"/>
      <c r="C22" s="90"/>
      <c r="D22" s="90"/>
      <c r="E22" s="90"/>
      <c r="F22" s="90"/>
      <c r="G22" s="9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25">
      <c r="A23" s="7"/>
      <c r="B23" s="89"/>
      <c r="C23" s="90"/>
      <c r="D23" s="90"/>
      <c r="E23" s="90"/>
      <c r="F23" s="90"/>
      <c r="G23" s="9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 x14ac:dyDescent="0.25">
      <c r="A24" s="7"/>
      <c r="B24" s="89"/>
      <c r="C24" s="90"/>
      <c r="D24" s="90"/>
      <c r="E24" s="90"/>
      <c r="F24" s="90"/>
      <c r="G24" s="9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 x14ac:dyDescent="0.25">
      <c r="A25" s="7"/>
      <c r="B25" s="89"/>
      <c r="C25" s="90"/>
      <c r="D25" s="90"/>
      <c r="E25" s="90"/>
      <c r="F25" s="90"/>
      <c r="G25" s="9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 x14ac:dyDescent="0.25">
      <c r="A26" s="7"/>
      <c r="B26" s="89"/>
      <c r="C26" s="90"/>
      <c r="D26" s="90"/>
      <c r="E26" s="90"/>
      <c r="F26" s="90"/>
      <c r="G26" s="9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 x14ac:dyDescent="0.25">
      <c r="A27" s="7"/>
      <c r="B27" s="89"/>
      <c r="C27" s="90"/>
      <c r="D27" s="90"/>
      <c r="E27" s="90"/>
      <c r="F27" s="90"/>
      <c r="G27" s="9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 x14ac:dyDescent="0.25">
      <c r="A28" s="7"/>
      <c r="B28" s="89"/>
      <c r="C28" s="90"/>
      <c r="D28" s="90"/>
      <c r="E28" s="90"/>
      <c r="F28" s="90"/>
      <c r="G28" s="9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 x14ac:dyDescent="0.25">
      <c r="A29" s="7"/>
      <c r="B29" s="89"/>
      <c r="C29" s="90"/>
      <c r="D29" s="90"/>
      <c r="E29" s="90"/>
      <c r="F29" s="90"/>
      <c r="G29" s="9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 x14ac:dyDescent="0.25">
      <c r="A30" s="7"/>
      <c r="B30" s="89"/>
      <c r="C30" s="90"/>
      <c r="D30" s="90"/>
      <c r="E30" s="90"/>
      <c r="F30" s="90"/>
      <c r="G30" s="9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 x14ac:dyDescent="0.25">
      <c r="A31" s="7"/>
      <c r="B31" s="89"/>
      <c r="C31" s="90"/>
      <c r="D31" s="90"/>
      <c r="E31" s="90"/>
      <c r="F31" s="90"/>
      <c r="G31" s="9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 x14ac:dyDescent="0.25">
      <c r="A32" s="7"/>
      <c r="B32" s="89"/>
      <c r="C32" s="90"/>
      <c r="D32" s="90"/>
      <c r="E32" s="90"/>
      <c r="F32" s="90"/>
      <c r="G32" s="9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 x14ac:dyDescent="0.25">
      <c r="A33" s="7"/>
      <c r="B33" s="89"/>
      <c r="C33" s="90"/>
      <c r="D33" s="90"/>
      <c r="E33" s="90"/>
      <c r="F33" s="90"/>
      <c r="G33" s="9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 x14ac:dyDescent="0.25">
      <c r="A34" s="7"/>
      <c r="B34" s="89"/>
      <c r="C34" s="90"/>
      <c r="D34" s="90"/>
      <c r="E34" s="90"/>
      <c r="F34" s="90"/>
      <c r="G34" s="9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 x14ac:dyDescent="0.25">
      <c r="A35" s="7"/>
      <c r="B35" s="89"/>
      <c r="C35" s="90"/>
      <c r="D35" s="90"/>
      <c r="E35" s="90"/>
      <c r="F35" s="90"/>
      <c r="G35" s="9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 x14ac:dyDescent="0.25">
      <c r="A36" s="7"/>
      <c r="B36" s="89"/>
      <c r="C36" s="90"/>
      <c r="D36" s="90"/>
      <c r="E36" s="90"/>
      <c r="F36" s="90"/>
      <c r="G36" s="9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 x14ac:dyDescent="0.25">
      <c r="A37" s="7"/>
      <c r="B37" s="89"/>
      <c r="C37" s="90"/>
      <c r="D37" s="90"/>
      <c r="E37" s="90"/>
      <c r="F37" s="90"/>
      <c r="G37" s="9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 x14ac:dyDescent="0.25">
      <c r="A38" s="7"/>
      <c r="B38" s="89"/>
      <c r="C38" s="90"/>
      <c r="D38" s="90"/>
      <c r="E38" s="90"/>
      <c r="F38" s="90"/>
      <c r="G38" s="9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 x14ac:dyDescent="0.25">
      <c r="A39" s="7"/>
      <c r="B39" s="89"/>
      <c r="C39" s="90"/>
      <c r="D39" s="90"/>
      <c r="E39" s="90"/>
      <c r="F39" s="90"/>
      <c r="G39" s="9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 x14ac:dyDescent="0.25">
      <c r="A40" s="7"/>
      <c r="B40" s="89"/>
      <c r="C40" s="90"/>
      <c r="D40" s="90"/>
      <c r="E40" s="90"/>
      <c r="F40" s="90"/>
      <c r="G40" s="9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 x14ac:dyDescent="0.25">
      <c r="A41" s="7"/>
      <c r="B41" s="89"/>
      <c r="C41" s="90"/>
      <c r="D41" s="90"/>
      <c r="E41" s="90"/>
      <c r="F41" s="90"/>
      <c r="G41" s="9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 x14ac:dyDescent="0.25">
      <c r="A42" s="7"/>
      <c r="B42" s="89"/>
      <c r="C42" s="90"/>
      <c r="D42" s="90"/>
      <c r="E42" s="90"/>
      <c r="F42" s="90"/>
      <c r="G42" s="9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25">
      <c r="A43" s="7"/>
      <c r="B43" s="89"/>
      <c r="C43" s="90"/>
      <c r="D43" s="90"/>
      <c r="E43" s="90"/>
      <c r="F43" s="90"/>
      <c r="G43" s="9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25">
      <c r="A44" s="7"/>
      <c r="B44" s="89"/>
      <c r="C44" s="90"/>
      <c r="D44" s="90"/>
      <c r="E44" s="90"/>
      <c r="F44" s="90"/>
      <c r="G44" s="9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25">
      <c r="A45" s="7"/>
      <c r="B45" s="89"/>
      <c r="C45" s="90"/>
      <c r="D45" s="90"/>
      <c r="E45" s="90"/>
      <c r="F45" s="90"/>
      <c r="G45" s="9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25">
      <c r="A46" s="7"/>
      <c r="B46" s="89"/>
      <c r="C46" s="90"/>
      <c r="D46" s="90"/>
      <c r="E46" s="90"/>
      <c r="F46" s="90"/>
      <c r="G46" s="9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25">
      <c r="A47" s="7"/>
      <c r="B47" s="89"/>
      <c r="C47" s="90"/>
      <c r="D47" s="90"/>
      <c r="E47" s="90"/>
      <c r="F47" s="90"/>
      <c r="G47" s="9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25">
      <c r="A48" s="7"/>
      <c r="B48" s="89"/>
      <c r="C48" s="90"/>
      <c r="D48" s="90"/>
      <c r="E48" s="90"/>
      <c r="F48" s="90"/>
      <c r="G48" s="9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25">
      <c r="A49" s="7"/>
      <c r="B49" s="89"/>
      <c r="C49" s="90"/>
      <c r="D49" s="90"/>
      <c r="E49" s="90"/>
      <c r="F49" s="90"/>
      <c r="G49" s="9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25">
      <c r="A50" s="7"/>
      <c r="B50" s="89"/>
      <c r="C50" s="90"/>
      <c r="D50" s="90"/>
      <c r="E50" s="90"/>
      <c r="F50" s="90"/>
      <c r="G50" s="9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25">
      <c r="A51" s="7"/>
      <c r="B51" s="89"/>
      <c r="C51" s="90"/>
      <c r="D51" s="90"/>
      <c r="E51" s="90"/>
      <c r="F51" s="90"/>
      <c r="G51" s="9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25">
      <c r="A52" s="7"/>
      <c r="B52" s="89"/>
      <c r="C52" s="90"/>
      <c r="D52" s="90"/>
      <c r="E52" s="90"/>
      <c r="F52" s="90"/>
      <c r="G52" s="9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25">
      <c r="A53" s="7"/>
      <c r="B53" s="89"/>
      <c r="C53" s="90"/>
      <c r="D53" s="90"/>
      <c r="E53" s="90"/>
      <c r="F53" s="90"/>
      <c r="G53" s="9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25">
      <c r="A54" s="7"/>
      <c r="B54" s="89"/>
      <c r="C54" s="90"/>
      <c r="D54" s="90"/>
      <c r="E54" s="90"/>
      <c r="F54" s="90"/>
      <c r="G54" s="9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25">
      <c r="A55" s="7"/>
      <c r="B55" s="89"/>
      <c r="C55" s="90"/>
      <c r="D55" s="90"/>
      <c r="E55" s="90"/>
      <c r="F55" s="90"/>
      <c r="G55" s="9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25">
      <c r="A56" s="7"/>
      <c r="B56" s="89"/>
      <c r="C56" s="90"/>
      <c r="D56" s="90"/>
      <c r="E56" s="90"/>
      <c r="F56" s="90"/>
      <c r="G56" s="9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25">
      <c r="A57" s="7"/>
      <c r="B57" s="89"/>
      <c r="C57" s="90"/>
      <c r="D57" s="90"/>
      <c r="E57" s="90"/>
      <c r="F57" s="90"/>
      <c r="G57" s="9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25">
      <c r="A58" s="7"/>
      <c r="B58" s="89"/>
      <c r="C58" s="90"/>
      <c r="D58" s="90"/>
      <c r="E58" s="90"/>
      <c r="F58" s="90"/>
      <c r="G58" s="9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25">
      <c r="A59" s="7"/>
      <c r="B59" s="89"/>
      <c r="C59" s="90"/>
      <c r="D59" s="90"/>
      <c r="E59" s="90"/>
      <c r="F59" s="90"/>
      <c r="G59" s="9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25">
      <c r="A60" s="7"/>
      <c r="B60" s="89"/>
      <c r="C60" s="90"/>
      <c r="D60" s="90"/>
      <c r="E60" s="90"/>
      <c r="F60" s="90"/>
      <c r="G60" s="9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25">
      <c r="A61" s="7"/>
      <c r="B61" s="89"/>
      <c r="C61" s="90"/>
      <c r="D61" s="90"/>
      <c r="E61" s="90"/>
      <c r="F61" s="90"/>
      <c r="G61" s="9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25">
      <c r="A62" s="7"/>
      <c r="B62" s="89"/>
      <c r="C62" s="90"/>
      <c r="D62" s="90"/>
      <c r="E62" s="90"/>
      <c r="F62" s="90"/>
      <c r="G62" s="9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25">
      <c r="A63" s="7"/>
      <c r="B63" s="89"/>
      <c r="C63" s="90"/>
      <c r="D63" s="90"/>
      <c r="E63" s="90"/>
      <c r="F63" s="90"/>
      <c r="G63" s="9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25">
      <c r="A64" s="7"/>
      <c r="B64" s="89"/>
      <c r="C64" s="90"/>
      <c r="D64" s="90"/>
      <c r="E64" s="90"/>
      <c r="F64" s="90"/>
      <c r="G64" s="9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25">
      <c r="A65" s="7"/>
      <c r="B65" s="89"/>
      <c r="C65" s="90"/>
      <c r="D65" s="90"/>
      <c r="E65" s="90"/>
      <c r="F65" s="90"/>
      <c r="G65" s="9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25">
      <c r="A66" s="7"/>
      <c r="B66" s="89"/>
      <c r="C66" s="90"/>
      <c r="D66" s="90"/>
      <c r="E66" s="90"/>
      <c r="F66" s="90"/>
      <c r="G66" s="9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25">
      <c r="A67" s="7"/>
      <c r="B67" s="89"/>
      <c r="C67" s="90"/>
      <c r="D67" s="90"/>
      <c r="E67" s="90"/>
      <c r="F67" s="90"/>
      <c r="G67" s="9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25">
      <c r="A68" s="7"/>
      <c r="B68" s="89"/>
      <c r="C68" s="90"/>
      <c r="D68" s="90"/>
      <c r="E68" s="90"/>
      <c r="F68" s="90"/>
      <c r="G68" s="9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25">
      <c r="A69" s="7"/>
      <c r="B69" s="89"/>
      <c r="C69" s="90"/>
      <c r="D69" s="90"/>
      <c r="E69" s="90"/>
      <c r="F69" s="90"/>
      <c r="G69" s="9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25">
      <c r="A70" s="7"/>
      <c r="B70" s="89"/>
      <c r="C70" s="90"/>
      <c r="D70" s="90"/>
      <c r="E70" s="90"/>
      <c r="F70" s="90"/>
      <c r="G70" s="9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25">
      <c r="A71" s="7"/>
      <c r="B71" s="89"/>
      <c r="C71" s="90"/>
      <c r="D71" s="90"/>
      <c r="E71" s="90"/>
      <c r="F71" s="90"/>
      <c r="G71" s="9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25">
      <c r="A72" s="7"/>
      <c r="B72" s="89"/>
      <c r="C72" s="90"/>
      <c r="D72" s="90"/>
      <c r="E72" s="90"/>
      <c r="F72" s="90"/>
      <c r="G72" s="9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25">
      <c r="A73" s="7"/>
      <c r="B73" s="89"/>
      <c r="C73" s="90"/>
      <c r="D73" s="90"/>
      <c r="E73" s="90"/>
      <c r="F73" s="90"/>
      <c r="G73" s="9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25">
      <c r="A74" s="7"/>
      <c r="B74" s="89"/>
      <c r="C74" s="90"/>
      <c r="D74" s="90"/>
      <c r="E74" s="90"/>
      <c r="F74" s="90"/>
      <c r="G74" s="9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25">
      <c r="A75" s="7"/>
      <c r="B75" s="89"/>
      <c r="C75" s="90"/>
      <c r="D75" s="90"/>
      <c r="E75" s="90"/>
      <c r="F75" s="90"/>
      <c r="G75" s="9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25">
      <c r="A76" s="7"/>
      <c r="B76" s="89"/>
      <c r="C76" s="90"/>
      <c r="D76" s="90"/>
      <c r="E76" s="90"/>
      <c r="F76" s="90"/>
      <c r="G76" s="9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25">
      <c r="A77" s="7"/>
      <c r="B77" s="89"/>
      <c r="C77" s="90"/>
      <c r="D77" s="90"/>
      <c r="E77" s="90"/>
      <c r="F77" s="90"/>
      <c r="G77" s="9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25">
      <c r="A78" s="7"/>
      <c r="B78" s="89"/>
      <c r="C78" s="90"/>
      <c r="D78" s="90"/>
      <c r="E78" s="90"/>
      <c r="F78" s="90"/>
      <c r="G78" s="9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25">
      <c r="A79" s="7"/>
      <c r="B79" s="89"/>
      <c r="C79" s="90"/>
      <c r="D79" s="90"/>
      <c r="E79" s="90"/>
      <c r="F79" s="90"/>
      <c r="G79" s="9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25">
      <c r="A80" s="7"/>
      <c r="B80" s="89"/>
      <c r="C80" s="90"/>
      <c r="D80" s="90"/>
      <c r="E80" s="90"/>
      <c r="F80" s="90"/>
      <c r="G80" s="9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25">
      <c r="A81" s="7"/>
      <c r="B81" s="89"/>
      <c r="C81" s="90"/>
      <c r="D81" s="90"/>
      <c r="E81" s="90"/>
      <c r="F81" s="90"/>
      <c r="G81" s="9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25">
      <c r="A82" s="7"/>
      <c r="B82" s="89"/>
      <c r="C82" s="90"/>
      <c r="D82" s="90"/>
      <c r="E82" s="90"/>
      <c r="F82" s="90"/>
      <c r="G82" s="9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25">
      <c r="A83" s="7"/>
      <c r="B83" s="89"/>
      <c r="C83" s="90"/>
      <c r="D83" s="90"/>
      <c r="E83" s="90"/>
      <c r="F83" s="90"/>
      <c r="G83" s="9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25">
      <c r="A84" s="7"/>
      <c r="B84" s="89"/>
      <c r="C84" s="90"/>
      <c r="D84" s="90"/>
      <c r="E84" s="90"/>
      <c r="F84" s="90"/>
      <c r="G84" s="9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25">
      <c r="A85" s="7"/>
      <c r="B85" s="89"/>
      <c r="C85" s="90"/>
      <c r="D85" s="90"/>
      <c r="E85" s="90"/>
      <c r="F85" s="90"/>
      <c r="G85" s="9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25">
      <c r="A86" s="7"/>
      <c r="B86" s="89"/>
      <c r="C86" s="90"/>
      <c r="D86" s="90"/>
      <c r="E86" s="90"/>
      <c r="F86" s="90"/>
      <c r="G86" s="9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25">
      <c r="A87" s="7"/>
      <c r="B87" s="89"/>
      <c r="C87" s="90"/>
      <c r="D87" s="90"/>
      <c r="E87" s="90"/>
      <c r="F87" s="90"/>
      <c r="G87" s="9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25">
      <c r="A88" s="7"/>
      <c r="B88" s="89"/>
      <c r="C88" s="90"/>
      <c r="D88" s="90"/>
      <c r="E88" s="90"/>
      <c r="F88" s="90"/>
      <c r="G88" s="9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25">
      <c r="A89" s="7"/>
      <c r="B89" s="89"/>
      <c r="C89" s="90"/>
      <c r="D89" s="90"/>
      <c r="E89" s="90"/>
      <c r="F89" s="90"/>
      <c r="G89" s="9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25">
      <c r="A90" s="7"/>
      <c r="B90" s="89"/>
      <c r="C90" s="90"/>
      <c r="D90" s="90"/>
      <c r="E90" s="90"/>
      <c r="F90" s="90"/>
      <c r="G90" s="9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25">
      <c r="A91" s="7"/>
      <c r="B91" s="89"/>
      <c r="C91" s="90"/>
      <c r="D91" s="90"/>
      <c r="E91" s="90"/>
      <c r="F91" s="90"/>
      <c r="G91" s="9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25">
      <c r="A92" s="7"/>
      <c r="B92" s="89"/>
      <c r="C92" s="90"/>
      <c r="D92" s="90"/>
      <c r="E92" s="90"/>
      <c r="F92" s="90"/>
      <c r="G92" s="9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25">
      <c r="A93" s="7"/>
      <c r="B93" s="89"/>
      <c r="C93" s="90"/>
      <c r="D93" s="90"/>
      <c r="E93" s="90"/>
      <c r="F93" s="90"/>
      <c r="G93" s="9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25">
      <c r="A94" s="7"/>
      <c r="B94" s="89"/>
      <c r="C94" s="90"/>
      <c r="D94" s="90"/>
      <c r="E94" s="90"/>
      <c r="F94" s="90"/>
      <c r="G94" s="9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25">
      <c r="A95" s="7"/>
      <c r="B95" s="89"/>
      <c r="C95" s="90"/>
      <c r="D95" s="90"/>
      <c r="E95" s="90"/>
      <c r="F95" s="90"/>
      <c r="G95" s="9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25">
      <c r="A96" s="7"/>
      <c r="B96" s="89"/>
      <c r="C96" s="90"/>
      <c r="D96" s="90"/>
      <c r="E96" s="90"/>
      <c r="F96" s="90"/>
      <c r="G96" s="9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25">
      <c r="A97" s="7"/>
      <c r="B97" s="89"/>
      <c r="C97" s="90"/>
      <c r="D97" s="90"/>
      <c r="E97" s="90"/>
      <c r="F97" s="90"/>
      <c r="G97" s="9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25">
      <c r="A98" s="7"/>
      <c r="B98" s="89"/>
      <c r="C98" s="90"/>
      <c r="D98" s="90"/>
      <c r="E98" s="90"/>
      <c r="F98" s="90"/>
      <c r="G98" s="9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25">
      <c r="A99" s="7"/>
      <c r="B99" s="89"/>
      <c r="C99" s="90"/>
      <c r="D99" s="90"/>
      <c r="E99" s="90"/>
      <c r="F99" s="90"/>
      <c r="G99" s="9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25">
      <c r="A100" s="7"/>
      <c r="B100" s="89"/>
      <c r="C100" s="90"/>
      <c r="D100" s="90"/>
      <c r="E100" s="90"/>
      <c r="F100" s="90"/>
      <c r="G100" s="9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25">
      <c r="A101" s="7"/>
      <c r="B101" s="89"/>
      <c r="C101" s="90"/>
      <c r="D101" s="90"/>
      <c r="E101" s="90"/>
      <c r="F101" s="90"/>
      <c r="G101" s="9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25">
      <c r="A102" s="7"/>
      <c r="B102" s="89"/>
      <c r="C102" s="90"/>
      <c r="D102" s="90"/>
      <c r="E102" s="90"/>
      <c r="F102" s="90"/>
      <c r="G102" s="9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25">
      <c r="A103" s="7"/>
      <c r="B103" s="89"/>
      <c r="C103" s="90"/>
      <c r="D103" s="90"/>
      <c r="E103" s="90"/>
      <c r="F103" s="90"/>
      <c r="G103" s="9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25">
      <c r="A104" s="7"/>
      <c r="B104" s="89"/>
      <c r="C104" s="90"/>
      <c r="D104" s="90"/>
      <c r="E104" s="90"/>
      <c r="F104" s="90"/>
      <c r="G104" s="9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25">
      <c r="A105" s="7"/>
      <c r="B105" s="89"/>
      <c r="C105" s="90"/>
      <c r="D105" s="90"/>
      <c r="E105" s="90"/>
      <c r="F105" s="90"/>
      <c r="G105" s="9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25">
      <c r="A106" s="7"/>
      <c r="B106" s="89"/>
      <c r="C106" s="90"/>
      <c r="D106" s="90"/>
      <c r="E106" s="90"/>
      <c r="F106" s="90"/>
      <c r="G106" s="9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25">
      <c r="A107" s="7"/>
      <c r="B107" s="89"/>
      <c r="C107" s="90"/>
      <c r="D107" s="90"/>
      <c r="E107" s="90"/>
      <c r="F107" s="90"/>
      <c r="G107" s="9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25">
      <c r="A108" s="7"/>
      <c r="B108" s="89"/>
      <c r="C108" s="90"/>
      <c r="D108" s="90"/>
      <c r="E108" s="90"/>
      <c r="F108" s="90"/>
      <c r="G108" s="9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25">
      <c r="A109" s="7"/>
      <c r="B109" s="89"/>
      <c r="C109" s="90"/>
      <c r="D109" s="90"/>
      <c r="E109" s="90"/>
      <c r="F109" s="90"/>
      <c r="G109" s="9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25">
      <c r="A110" s="7"/>
      <c r="B110" s="89"/>
      <c r="C110" s="90"/>
      <c r="D110" s="90"/>
      <c r="E110" s="90"/>
      <c r="F110" s="90"/>
      <c r="G110" s="9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25">
      <c r="A111" s="7"/>
      <c r="B111" s="89"/>
      <c r="C111" s="90"/>
      <c r="D111" s="90"/>
      <c r="E111" s="90"/>
      <c r="F111" s="90"/>
      <c r="G111" s="9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25">
      <c r="A112" s="7"/>
      <c r="B112" s="89"/>
      <c r="C112" s="90"/>
      <c r="D112" s="90"/>
      <c r="E112" s="90"/>
      <c r="F112" s="90"/>
      <c r="G112" s="9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25">
      <c r="A113" s="7"/>
      <c r="B113" s="89"/>
      <c r="C113" s="90"/>
      <c r="D113" s="90"/>
      <c r="E113" s="90"/>
      <c r="F113" s="90"/>
      <c r="G113" s="9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25">
      <c r="A114" s="7"/>
      <c r="B114" s="89"/>
      <c r="C114" s="90"/>
      <c r="D114" s="90"/>
      <c r="E114" s="90"/>
      <c r="F114" s="90"/>
      <c r="G114" s="9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25">
      <c r="A115" s="7"/>
      <c r="B115" s="89"/>
      <c r="C115" s="90"/>
      <c r="D115" s="90"/>
      <c r="E115" s="90"/>
      <c r="F115" s="90"/>
      <c r="G115" s="9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25">
      <c r="A116" s="7"/>
      <c r="B116" s="89"/>
      <c r="C116" s="90"/>
      <c r="D116" s="90"/>
      <c r="E116" s="90"/>
      <c r="F116" s="90"/>
      <c r="G116" s="9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25">
      <c r="A117" s="7"/>
      <c r="B117" s="89"/>
      <c r="C117" s="90"/>
      <c r="D117" s="90"/>
      <c r="E117" s="90"/>
      <c r="F117" s="90"/>
      <c r="G117" s="9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25">
      <c r="A118" s="7"/>
      <c r="B118" s="89"/>
      <c r="C118" s="90"/>
      <c r="D118" s="90"/>
      <c r="E118" s="90"/>
      <c r="F118" s="90"/>
      <c r="G118" s="9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25">
      <c r="A119" s="7"/>
      <c r="B119" s="89"/>
      <c r="C119" s="90"/>
      <c r="D119" s="90"/>
      <c r="E119" s="90"/>
      <c r="F119" s="90"/>
      <c r="G119" s="9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25">
      <c r="A120" s="7"/>
      <c r="B120" s="89"/>
      <c r="C120" s="90"/>
      <c r="D120" s="90"/>
      <c r="E120" s="90"/>
      <c r="F120" s="90"/>
      <c r="G120" s="9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25">
      <c r="A121" s="7"/>
      <c r="B121" s="89"/>
      <c r="C121" s="90"/>
      <c r="D121" s="90"/>
      <c r="E121" s="90"/>
      <c r="F121" s="90"/>
      <c r="G121" s="9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25">
      <c r="A122" s="7"/>
      <c r="B122" s="89"/>
      <c r="C122" s="90"/>
      <c r="D122" s="90"/>
      <c r="E122" s="90"/>
      <c r="F122" s="90"/>
      <c r="G122" s="9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25">
      <c r="A123" s="7"/>
      <c r="B123" s="89"/>
      <c r="C123" s="90"/>
      <c r="D123" s="90"/>
      <c r="E123" s="90"/>
      <c r="F123" s="90"/>
      <c r="G123" s="9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25">
      <c r="A124" s="7"/>
      <c r="B124" s="89"/>
      <c r="C124" s="90"/>
      <c r="D124" s="90"/>
      <c r="E124" s="90"/>
      <c r="F124" s="90"/>
      <c r="G124" s="9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25">
      <c r="A125" s="7"/>
      <c r="B125" s="89"/>
      <c r="C125" s="90"/>
      <c r="D125" s="90"/>
      <c r="E125" s="90"/>
      <c r="F125" s="90"/>
      <c r="G125" s="9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25">
      <c r="A126" s="7"/>
      <c r="B126" s="89"/>
      <c r="C126" s="90"/>
      <c r="D126" s="90"/>
      <c r="E126" s="90"/>
      <c r="F126" s="90"/>
      <c r="G126" s="9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25">
      <c r="A127" s="7"/>
      <c r="B127" s="89"/>
      <c r="C127" s="90"/>
      <c r="D127" s="90"/>
      <c r="E127" s="90"/>
      <c r="F127" s="90"/>
      <c r="G127" s="9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25">
      <c r="A128" s="7"/>
      <c r="B128" s="89"/>
      <c r="C128" s="90"/>
      <c r="D128" s="90"/>
      <c r="E128" s="90"/>
      <c r="F128" s="90"/>
      <c r="G128" s="9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25">
      <c r="A129" s="7"/>
      <c r="B129" s="89"/>
      <c r="C129" s="90"/>
      <c r="D129" s="90"/>
      <c r="E129" s="90"/>
      <c r="F129" s="90"/>
      <c r="G129" s="9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25">
      <c r="A130" s="7"/>
      <c r="B130" s="89"/>
      <c r="C130" s="90"/>
      <c r="D130" s="90"/>
      <c r="E130" s="90"/>
      <c r="F130" s="90"/>
      <c r="G130" s="9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25">
      <c r="A131" s="7"/>
      <c r="B131" s="89"/>
      <c r="C131" s="90"/>
      <c r="D131" s="90"/>
      <c r="E131" s="90"/>
      <c r="F131" s="90"/>
      <c r="G131" s="9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25">
      <c r="A132" s="7"/>
      <c r="B132" s="89"/>
      <c r="C132" s="90"/>
      <c r="D132" s="90"/>
      <c r="E132" s="90"/>
      <c r="F132" s="90"/>
      <c r="G132" s="9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25">
      <c r="A133" s="7"/>
      <c r="B133" s="89"/>
      <c r="C133" s="90"/>
      <c r="D133" s="90"/>
      <c r="E133" s="90"/>
      <c r="F133" s="90"/>
      <c r="G133" s="9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25">
      <c r="A134" s="7"/>
      <c r="B134" s="89"/>
      <c r="C134" s="90"/>
      <c r="D134" s="90"/>
      <c r="E134" s="90"/>
      <c r="F134" s="90"/>
      <c r="G134" s="9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25">
      <c r="A135" s="7"/>
      <c r="B135" s="89"/>
      <c r="C135" s="90"/>
      <c r="D135" s="90"/>
      <c r="E135" s="90"/>
      <c r="F135" s="90"/>
      <c r="G135" s="9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25">
      <c r="A136" s="7"/>
      <c r="B136" s="89"/>
      <c r="C136" s="90"/>
      <c r="D136" s="90"/>
      <c r="E136" s="90"/>
      <c r="F136" s="90"/>
      <c r="G136" s="9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25">
      <c r="A137" s="7"/>
      <c r="B137" s="89"/>
      <c r="C137" s="90"/>
      <c r="D137" s="90"/>
      <c r="E137" s="90"/>
      <c r="F137" s="90"/>
      <c r="G137" s="9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25">
      <c r="A138" s="7"/>
      <c r="B138" s="89"/>
      <c r="C138" s="90"/>
      <c r="D138" s="90"/>
      <c r="E138" s="90"/>
      <c r="F138" s="90"/>
      <c r="G138" s="9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25">
      <c r="A139" s="7"/>
      <c r="B139" s="89"/>
      <c r="C139" s="90"/>
      <c r="D139" s="90"/>
      <c r="E139" s="90"/>
      <c r="F139" s="90"/>
      <c r="G139" s="9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25">
      <c r="A140" s="7"/>
      <c r="B140" s="89"/>
      <c r="C140" s="90"/>
      <c r="D140" s="90"/>
      <c r="E140" s="90"/>
      <c r="F140" s="90"/>
      <c r="G140" s="9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25">
      <c r="A141" s="7"/>
      <c r="B141" s="89"/>
      <c r="C141" s="90"/>
      <c r="D141" s="90"/>
      <c r="E141" s="90"/>
      <c r="F141" s="90"/>
      <c r="G141" s="9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25">
      <c r="A142" s="7"/>
      <c r="B142" s="89"/>
      <c r="C142" s="90"/>
      <c r="D142" s="90"/>
      <c r="E142" s="90"/>
      <c r="F142" s="90"/>
      <c r="G142" s="9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25">
      <c r="A143" s="7"/>
      <c r="B143" s="89"/>
      <c r="C143" s="90"/>
      <c r="D143" s="90"/>
      <c r="E143" s="90"/>
      <c r="F143" s="90"/>
      <c r="G143" s="9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25">
      <c r="A144" s="7"/>
      <c r="B144" s="89"/>
      <c r="C144" s="90"/>
      <c r="D144" s="90"/>
      <c r="E144" s="90"/>
      <c r="F144" s="90"/>
      <c r="G144" s="9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25">
      <c r="A145" s="7"/>
      <c r="B145" s="89"/>
      <c r="C145" s="90"/>
      <c r="D145" s="90"/>
      <c r="E145" s="90"/>
      <c r="F145" s="90"/>
      <c r="G145" s="9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25">
      <c r="A146" s="7"/>
      <c r="B146" s="89"/>
      <c r="C146" s="90"/>
      <c r="D146" s="90"/>
      <c r="E146" s="90"/>
      <c r="F146" s="90"/>
      <c r="G146" s="9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25">
      <c r="A147" s="7"/>
      <c r="B147" s="89"/>
      <c r="C147" s="90"/>
      <c r="D147" s="90"/>
      <c r="E147" s="90"/>
      <c r="F147" s="90"/>
      <c r="G147" s="9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25">
      <c r="A148" s="7"/>
      <c r="B148" s="89"/>
      <c r="C148" s="90"/>
      <c r="D148" s="90"/>
      <c r="E148" s="90"/>
      <c r="F148" s="90"/>
      <c r="G148" s="9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25">
      <c r="A149" s="7"/>
      <c r="B149" s="89"/>
      <c r="C149" s="90"/>
      <c r="D149" s="90"/>
      <c r="E149" s="90"/>
      <c r="F149" s="90"/>
      <c r="G149" s="9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25">
      <c r="A150" s="7"/>
      <c r="B150" s="89"/>
      <c r="C150" s="90"/>
      <c r="D150" s="90"/>
      <c r="E150" s="90"/>
      <c r="F150" s="90"/>
      <c r="G150" s="9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25">
      <c r="A151" s="7"/>
      <c r="B151" s="89"/>
      <c r="C151" s="90"/>
      <c r="D151" s="90"/>
      <c r="E151" s="90"/>
      <c r="F151" s="90"/>
      <c r="G151" s="9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25">
      <c r="A152" s="7"/>
      <c r="B152" s="89"/>
      <c r="C152" s="90"/>
      <c r="D152" s="90"/>
      <c r="E152" s="90"/>
      <c r="F152" s="90"/>
      <c r="G152" s="9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25">
      <c r="A153" s="7"/>
      <c r="B153" s="89"/>
      <c r="C153" s="90"/>
      <c r="D153" s="90"/>
      <c r="E153" s="90"/>
      <c r="F153" s="90"/>
      <c r="G153" s="9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25">
      <c r="A154" s="7"/>
      <c r="B154" s="89"/>
      <c r="C154" s="90"/>
      <c r="D154" s="90"/>
      <c r="E154" s="90"/>
      <c r="F154" s="90"/>
      <c r="G154" s="9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25">
      <c r="A155" s="7"/>
      <c r="B155" s="89"/>
      <c r="C155" s="90"/>
      <c r="D155" s="90"/>
      <c r="E155" s="90"/>
      <c r="F155" s="90"/>
      <c r="G155" s="9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25">
      <c r="A156" s="7"/>
      <c r="B156" s="89"/>
      <c r="C156" s="90"/>
      <c r="D156" s="90"/>
      <c r="E156" s="90"/>
      <c r="F156" s="90"/>
      <c r="G156" s="9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25">
      <c r="A157" s="7"/>
      <c r="B157" s="89"/>
      <c r="C157" s="90"/>
      <c r="D157" s="90"/>
      <c r="E157" s="90"/>
      <c r="F157" s="90"/>
      <c r="G157" s="9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25">
      <c r="A158" s="7"/>
      <c r="B158" s="89"/>
      <c r="C158" s="90"/>
      <c r="D158" s="90"/>
      <c r="E158" s="90"/>
      <c r="F158" s="90"/>
      <c r="G158" s="9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25">
      <c r="A159" s="7"/>
      <c r="B159" s="89"/>
      <c r="C159" s="90"/>
      <c r="D159" s="90"/>
      <c r="E159" s="90"/>
      <c r="F159" s="90"/>
      <c r="G159" s="9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25">
      <c r="A160" s="7"/>
      <c r="B160" s="89"/>
      <c r="C160" s="90"/>
      <c r="D160" s="90"/>
      <c r="E160" s="90"/>
      <c r="F160" s="90"/>
      <c r="G160" s="9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25">
      <c r="A161" s="7"/>
      <c r="B161" s="89"/>
      <c r="C161" s="90"/>
      <c r="D161" s="90"/>
      <c r="E161" s="90"/>
      <c r="F161" s="90"/>
      <c r="G161" s="9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25">
      <c r="A162" s="7"/>
      <c r="B162" s="89"/>
      <c r="C162" s="90"/>
      <c r="D162" s="90"/>
      <c r="E162" s="90"/>
      <c r="F162" s="90"/>
      <c r="G162" s="9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25">
      <c r="A163" s="7"/>
      <c r="B163" s="89"/>
      <c r="C163" s="90"/>
      <c r="D163" s="90"/>
      <c r="E163" s="90"/>
      <c r="F163" s="90"/>
      <c r="G163" s="9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25">
      <c r="A164" s="7"/>
      <c r="B164" s="89"/>
      <c r="C164" s="90"/>
      <c r="D164" s="90"/>
      <c r="E164" s="90"/>
      <c r="F164" s="90"/>
      <c r="G164" s="9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25">
      <c r="A165" s="7"/>
      <c r="B165" s="89"/>
      <c r="C165" s="90"/>
      <c r="D165" s="90"/>
      <c r="E165" s="90"/>
      <c r="F165" s="90"/>
      <c r="G165" s="9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25">
      <c r="A166" s="7"/>
      <c r="B166" s="89"/>
      <c r="C166" s="90"/>
      <c r="D166" s="90"/>
      <c r="E166" s="90"/>
      <c r="F166" s="90"/>
      <c r="G166" s="9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25">
      <c r="A167" s="7"/>
      <c r="B167" s="89"/>
      <c r="C167" s="90"/>
      <c r="D167" s="90"/>
      <c r="E167" s="90"/>
      <c r="F167" s="90"/>
      <c r="G167" s="9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25">
      <c r="A168" s="7"/>
      <c r="B168" s="89"/>
      <c r="C168" s="90"/>
      <c r="D168" s="90"/>
      <c r="E168" s="90"/>
      <c r="F168" s="90"/>
      <c r="G168" s="9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25">
      <c r="A169" s="7"/>
      <c r="B169" s="89"/>
      <c r="C169" s="90"/>
      <c r="D169" s="90"/>
      <c r="E169" s="90"/>
      <c r="F169" s="90"/>
      <c r="G169" s="9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25">
      <c r="A170" s="7"/>
      <c r="B170" s="89"/>
      <c r="C170" s="90"/>
      <c r="D170" s="90"/>
      <c r="E170" s="90"/>
      <c r="F170" s="90"/>
      <c r="G170" s="9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25">
      <c r="A171" s="7"/>
      <c r="B171" s="89"/>
      <c r="C171" s="90"/>
      <c r="D171" s="90"/>
      <c r="E171" s="90"/>
      <c r="F171" s="90"/>
      <c r="G171" s="9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25">
      <c r="A172" s="7"/>
      <c r="B172" s="89"/>
      <c r="C172" s="90"/>
      <c r="D172" s="90"/>
      <c r="E172" s="90"/>
      <c r="F172" s="90"/>
      <c r="G172" s="9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25">
      <c r="A173" s="7"/>
      <c r="B173" s="89"/>
      <c r="C173" s="90"/>
      <c r="D173" s="90"/>
      <c r="E173" s="90"/>
      <c r="F173" s="90"/>
      <c r="G173" s="9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25">
      <c r="A174" s="7"/>
      <c r="B174" s="89"/>
      <c r="C174" s="90"/>
      <c r="D174" s="90"/>
      <c r="E174" s="90"/>
      <c r="F174" s="90"/>
      <c r="G174" s="9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25">
      <c r="A175" s="7"/>
      <c r="B175" s="89"/>
      <c r="C175" s="90"/>
      <c r="D175" s="90"/>
      <c r="E175" s="90"/>
      <c r="F175" s="90"/>
      <c r="G175" s="9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25">
      <c r="A176" s="7"/>
      <c r="B176" s="89"/>
      <c r="C176" s="90"/>
      <c r="D176" s="90"/>
      <c r="E176" s="90"/>
      <c r="F176" s="90"/>
      <c r="G176" s="9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25">
      <c r="A177" s="7"/>
      <c r="B177" s="89"/>
      <c r="C177" s="90"/>
      <c r="D177" s="90"/>
      <c r="E177" s="90"/>
      <c r="F177" s="90"/>
      <c r="G177" s="9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25">
      <c r="A178" s="7"/>
      <c r="B178" s="89"/>
      <c r="C178" s="90"/>
      <c r="D178" s="90"/>
      <c r="E178" s="90"/>
      <c r="F178" s="90"/>
      <c r="G178" s="9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25">
      <c r="A179" s="7"/>
      <c r="B179" s="89"/>
      <c r="C179" s="90"/>
      <c r="D179" s="90"/>
      <c r="E179" s="90"/>
      <c r="F179" s="90"/>
      <c r="G179" s="9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25">
      <c r="A180" s="7"/>
      <c r="B180" s="89"/>
      <c r="C180" s="90"/>
      <c r="D180" s="90"/>
      <c r="E180" s="90"/>
      <c r="F180" s="90"/>
      <c r="G180" s="9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25">
      <c r="A181" s="7"/>
      <c r="B181" s="89"/>
      <c r="C181" s="90"/>
      <c r="D181" s="90"/>
      <c r="E181" s="90"/>
      <c r="F181" s="90"/>
      <c r="G181" s="9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25">
      <c r="A182" s="7"/>
      <c r="B182" s="89"/>
      <c r="C182" s="90"/>
      <c r="D182" s="90"/>
      <c r="E182" s="90"/>
      <c r="F182" s="90"/>
      <c r="G182" s="9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25">
      <c r="A183" s="7"/>
      <c r="B183" s="89"/>
      <c r="C183" s="90"/>
      <c r="D183" s="90"/>
      <c r="E183" s="90"/>
      <c r="F183" s="90"/>
      <c r="G183" s="9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25">
      <c r="A184" s="7"/>
      <c r="B184" s="89"/>
      <c r="C184" s="90"/>
      <c r="D184" s="90"/>
      <c r="E184" s="90"/>
      <c r="F184" s="90"/>
      <c r="G184" s="9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25">
      <c r="A185" s="7"/>
      <c r="B185" s="89"/>
      <c r="C185" s="90"/>
      <c r="D185" s="90"/>
      <c r="E185" s="90"/>
      <c r="F185" s="90"/>
      <c r="G185" s="9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25">
      <c r="A186" s="7"/>
      <c r="B186" s="89"/>
      <c r="C186" s="90"/>
      <c r="D186" s="90"/>
      <c r="E186" s="90"/>
      <c r="F186" s="90"/>
      <c r="G186" s="9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25">
      <c r="A187" s="7"/>
      <c r="B187" s="89"/>
      <c r="C187" s="90"/>
      <c r="D187" s="90"/>
      <c r="E187" s="90"/>
      <c r="F187" s="90"/>
      <c r="G187" s="9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25">
      <c r="A188" s="7"/>
      <c r="B188" s="89"/>
      <c r="C188" s="90"/>
      <c r="D188" s="90"/>
      <c r="E188" s="90"/>
      <c r="F188" s="90"/>
      <c r="G188" s="9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25">
      <c r="A189" s="7"/>
      <c r="B189" s="89"/>
      <c r="C189" s="90"/>
      <c r="D189" s="90"/>
      <c r="E189" s="90"/>
      <c r="F189" s="90"/>
      <c r="G189" s="9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25">
      <c r="A190" s="7"/>
      <c r="B190" s="89"/>
      <c r="C190" s="90"/>
      <c r="D190" s="90"/>
      <c r="E190" s="90"/>
      <c r="F190" s="90"/>
      <c r="G190" s="9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25">
      <c r="A191" s="7"/>
      <c r="B191" s="89"/>
      <c r="C191" s="90"/>
      <c r="D191" s="90"/>
      <c r="E191" s="90"/>
      <c r="F191" s="90"/>
      <c r="G191" s="9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25">
      <c r="A192" s="7"/>
      <c r="B192" s="89"/>
      <c r="C192" s="90"/>
      <c r="D192" s="90"/>
      <c r="E192" s="90"/>
      <c r="F192" s="90"/>
      <c r="G192" s="9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25">
      <c r="A193" s="7"/>
      <c r="B193" s="89"/>
      <c r="C193" s="90"/>
      <c r="D193" s="90"/>
      <c r="E193" s="90"/>
      <c r="F193" s="90"/>
      <c r="G193" s="9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25">
      <c r="A194" s="7"/>
      <c r="B194" s="89"/>
      <c r="C194" s="90"/>
      <c r="D194" s="90"/>
      <c r="E194" s="90"/>
      <c r="F194" s="90"/>
      <c r="G194" s="9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25">
      <c r="A195" s="7"/>
      <c r="B195" s="89"/>
      <c r="C195" s="90"/>
      <c r="D195" s="90"/>
      <c r="E195" s="90"/>
      <c r="F195" s="90"/>
      <c r="G195" s="9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25">
      <c r="A196" s="7"/>
      <c r="B196" s="89"/>
      <c r="C196" s="90"/>
      <c r="D196" s="90"/>
      <c r="E196" s="90"/>
      <c r="F196" s="90"/>
      <c r="G196" s="9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25">
      <c r="A197" s="7"/>
      <c r="B197" s="89"/>
      <c r="C197" s="90"/>
      <c r="D197" s="90"/>
      <c r="E197" s="90"/>
      <c r="F197" s="90"/>
      <c r="G197" s="9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25">
      <c r="A198" s="7"/>
      <c r="B198" s="89"/>
      <c r="C198" s="90"/>
      <c r="D198" s="90"/>
      <c r="E198" s="90"/>
      <c r="F198" s="90"/>
      <c r="G198" s="9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25">
      <c r="A199" s="7"/>
      <c r="B199" s="89"/>
      <c r="C199" s="90"/>
      <c r="D199" s="90"/>
      <c r="E199" s="90"/>
      <c r="F199" s="90"/>
      <c r="G199" s="9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25">
      <c r="A200" s="7"/>
      <c r="B200" s="89"/>
      <c r="C200" s="90"/>
      <c r="D200" s="90"/>
      <c r="E200" s="90"/>
      <c r="F200" s="90"/>
      <c r="G200" s="9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25">
      <c r="A201" s="7"/>
      <c r="B201" s="89"/>
      <c r="C201" s="90"/>
      <c r="D201" s="90"/>
      <c r="E201" s="90"/>
      <c r="F201" s="90"/>
      <c r="G201" s="9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25">
      <c r="A202" s="7"/>
      <c r="B202" s="89"/>
      <c r="C202" s="90"/>
      <c r="D202" s="90"/>
      <c r="E202" s="90"/>
      <c r="F202" s="90"/>
      <c r="G202" s="9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25">
      <c r="A203" s="7"/>
      <c r="B203" s="89"/>
      <c r="C203" s="90"/>
      <c r="D203" s="90"/>
      <c r="E203" s="90"/>
      <c r="F203" s="90"/>
      <c r="G203" s="9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25">
      <c r="A204" s="7"/>
      <c r="B204" s="89"/>
      <c r="C204" s="90"/>
      <c r="D204" s="90"/>
      <c r="E204" s="90"/>
      <c r="F204" s="90"/>
      <c r="G204" s="9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25">
      <c r="A205" s="7"/>
      <c r="B205" s="89"/>
      <c r="C205" s="90"/>
      <c r="D205" s="90"/>
      <c r="E205" s="90"/>
      <c r="F205" s="90"/>
      <c r="G205" s="9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25">
      <c r="A206" s="7"/>
      <c r="B206" s="89"/>
      <c r="C206" s="90"/>
      <c r="D206" s="90"/>
      <c r="E206" s="90"/>
      <c r="F206" s="90"/>
      <c r="G206" s="9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25">
      <c r="A207" s="7"/>
      <c r="B207" s="89"/>
      <c r="C207" s="90"/>
      <c r="D207" s="90"/>
      <c r="E207" s="90"/>
      <c r="F207" s="90"/>
      <c r="G207" s="9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25">
      <c r="A208" s="7"/>
      <c r="B208" s="89"/>
      <c r="C208" s="90"/>
      <c r="D208" s="90"/>
      <c r="E208" s="90"/>
      <c r="F208" s="90"/>
      <c r="G208" s="9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25">
      <c r="A209" s="7"/>
      <c r="B209" s="89"/>
      <c r="C209" s="90"/>
      <c r="D209" s="90"/>
      <c r="E209" s="90"/>
      <c r="F209" s="90"/>
      <c r="G209" s="9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25">
      <c r="A210" s="7"/>
      <c r="B210" s="89"/>
      <c r="C210" s="90"/>
      <c r="D210" s="90"/>
      <c r="E210" s="90"/>
      <c r="F210" s="90"/>
      <c r="G210" s="9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25">
      <c r="A211" s="7"/>
      <c r="B211" s="89"/>
      <c r="C211" s="90"/>
      <c r="D211" s="90"/>
      <c r="E211" s="90"/>
      <c r="F211" s="90"/>
      <c r="G211" s="9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25">
      <c r="A212" s="7"/>
      <c r="B212" s="89"/>
      <c r="C212" s="90"/>
      <c r="D212" s="90"/>
      <c r="E212" s="90"/>
      <c r="F212" s="90"/>
      <c r="G212" s="9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25">
      <c r="A213" s="7"/>
      <c r="B213" s="89"/>
      <c r="C213" s="90"/>
      <c r="D213" s="90"/>
      <c r="E213" s="90"/>
      <c r="F213" s="90"/>
      <c r="G213" s="9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25">
      <c r="A214" s="7"/>
      <c r="B214" s="89"/>
      <c r="C214" s="90"/>
      <c r="D214" s="90"/>
      <c r="E214" s="90"/>
      <c r="F214" s="90"/>
      <c r="G214" s="9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25">
      <c r="A215" s="7"/>
      <c r="B215" s="89"/>
      <c r="C215" s="90"/>
      <c r="D215" s="90"/>
      <c r="E215" s="90"/>
      <c r="F215" s="90"/>
      <c r="G215" s="9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25">
      <c r="A216" s="7"/>
      <c r="B216" s="89"/>
      <c r="C216" s="90"/>
      <c r="D216" s="90"/>
      <c r="E216" s="90"/>
      <c r="F216" s="90"/>
      <c r="G216" s="9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25">
      <c r="A217" s="7"/>
      <c r="B217" s="89"/>
      <c r="C217" s="90"/>
      <c r="D217" s="90"/>
      <c r="E217" s="90"/>
      <c r="F217" s="90"/>
      <c r="G217" s="9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25">
      <c r="A218" s="7"/>
      <c r="B218" s="89"/>
      <c r="C218" s="90"/>
      <c r="D218" s="90"/>
      <c r="E218" s="90"/>
      <c r="F218" s="90"/>
      <c r="G218" s="9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25">
      <c r="A219" s="7"/>
      <c r="B219" s="89"/>
      <c r="C219" s="90"/>
      <c r="D219" s="90"/>
      <c r="E219" s="90"/>
      <c r="F219" s="90"/>
      <c r="G219" s="9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25">
      <c r="A220" s="7"/>
      <c r="B220" s="89"/>
      <c r="C220" s="90"/>
      <c r="D220" s="90"/>
      <c r="E220" s="90"/>
      <c r="F220" s="90"/>
      <c r="G220" s="9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25">
      <c r="A221" s="7"/>
      <c r="B221" s="89"/>
      <c r="C221" s="90"/>
      <c r="D221" s="90"/>
      <c r="E221" s="90"/>
      <c r="F221" s="90"/>
      <c r="G221" s="9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25">
      <c r="A222" s="7"/>
      <c r="B222" s="89"/>
      <c r="C222" s="90"/>
      <c r="D222" s="90"/>
      <c r="E222" s="90"/>
      <c r="F222" s="90"/>
      <c r="G222" s="9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25">
      <c r="A223" s="7"/>
      <c r="B223" s="89"/>
      <c r="C223" s="90"/>
      <c r="D223" s="90"/>
      <c r="E223" s="90"/>
      <c r="F223" s="90"/>
      <c r="G223" s="9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25">
      <c r="A224" s="7"/>
      <c r="B224" s="89"/>
      <c r="C224" s="90"/>
      <c r="D224" s="90"/>
      <c r="E224" s="90"/>
      <c r="F224" s="90"/>
      <c r="G224" s="9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25">
      <c r="A225" s="7"/>
      <c r="B225" s="89"/>
      <c r="C225" s="90"/>
      <c r="D225" s="90"/>
      <c r="E225" s="90"/>
      <c r="F225" s="90"/>
      <c r="G225" s="9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25">
      <c r="A226" s="7"/>
      <c r="B226" s="89"/>
      <c r="C226" s="90"/>
      <c r="D226" s="90"/>
      <c r="E226" s="90"/>
      <c r="F226" s="90"/>
      <c r="G226" s="9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25">
      <c r="A227" s="7"/>
      <c r="B227" s="89"/>
      <c r="C227" s="90"/>
      <c r="D227" s="90"/>
      <c r="E227" s="90"/>
      <c r="F227" s="90"/>
      <c r="G227" s="9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25">
      <c r="A228" s="7"/>
      <c r="B228" s="89"/>
      <c r="C228" s="90"/>
      <c r="D228" s="90"/>
      <c r="E228" s="90"/>
      <c r="F228" s="90"/>
      <c r="G228" s="9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25">
      <c r="A229" s="7"/>
      <c r="B229" s="89"/>
      <c r="C229" s="90"/>
      <c r="D229" s="90"/>
      <c r="E229" s="90"/>
      <c r="F229" s="90"/>
      <c r="G229" s="9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25">
      <c r="A230" s="7"/>
      <c r="B230" s="89"/>
      <c r="C230" s="90"/>
      <c r="D230" s="90"/>
      <c r="E230" s="90"/>
      <c r="F230" s="90"/>
      <c r="G230" s="9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25">
      <c r="A231" s="7"/>
      <c r="B231" s="89"/>
      <c r="C231" s="90"/>
      <c r="D231" s="90"/>
      <c r="E231" s="90"/>
      <c r="F231" s="90"/>
      <c r="G231" s="9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25">
      <c r="A232" s="7"/>
      <c r="B232" s="89"/>
      <c r="C232" s="90"/>
      <c r="D232" s="90"/>
      <c r="E232" s="90"/>
      <c r="F232" s="90"/>
      <c r="G232" s="9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25">
      <c r="A233" s="7"/>
      <c r="B233" s="89"/>
      <c r="C233" s="90"/>
      <c r="D233" s="90"/>
      <c r="E233" s="90"/>
      <c r="F233" s="90"/>
      <c r="G233" s="9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25">
      <c r="A234" s="7"/>
      <c r="B234" s="89"/>
      <c r="C234" s="90"/>
      <c r="D234" s="90"/>
      <c r="E234" s="90"/>
      <c r="F234" s="90"/>
      <c r="G234" s="9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25">
      <c r="A235" s="7"/>
      <c r="B235" s="89"/>
      <c r="C235" s="90"/>
      <c r="D235" s="90"/>
      <c r="E235" s="90"/>
      <c r="F235" s="90"/>
      <c r="G235" s="9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25">
      <c r="A236" s="7"/>
      <c r="B236" s="89"/>
      <c r="C236" s="90"/>
      <c r="D236" s="90"/>
      <c r="E236" s="90"/>
      <c r="F236" s="90"/>
      <c r="G236" s="9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25">
      <c r="A237" s="7"/>
      <c r="B237" s="89"/>
      <c r="C237" s="90"/>
      <c r="D237" s="90"/>
      <c r="E237" s="90"/>
      <c r="F237" s="90"/>
      <c r="G237" s="9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25">
      <c r="A238" s="7"/>
      <c r="B238" s="89"/>
      <c r="C238" s="90"/>
      <c r="D238" s="90"/>
      <c r="E238" s="90"/>
      <c r="F238" s="90"/>
      <c r="G238" s="9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25">
      <c r="A239" s="7"/>
      <c r="B239" s="89"/>
      <c r="C239" s="90"/>
      <c r="D239" s="90"/>
      <c r="E239" s="90"/>
      <c r="F239" s="90"/>
      <c r="G239" s="9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25">
      <c r="A240" s="7"/>
      <c r="B240" s="89"/>
      <c r="C240" s="90"/>
      <c r="D240" s="90"/>
      <c r="E240" s="90"/>
      <c r="F240" s="90"/>
      <c r="G240" s="9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25">
      <c r="A241" s="7"/>
      <c r="B241" s="89"/>
      <c r="C241" s="90"/>
      <c r="D241" s="90"/>
      <c r="E241" s="90"/>
      <c r="F241" s="90"/>
      <c r="G241" s="9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25">
      <c r="A242" s="7"/>
      <c r="B242" s="89"/>
      <c r="C242" s="90"/>
      <c r="D242" s="90"/>
      <c r="E242" s="90"/>
      <c r="F242" s="90"/>
      <c r="G242" s="9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25">
      <c r="A243" s="7"/>
      <c r="B243" s="89"/>
      <c r="C243" s="90"/>
      <c r="D243" s="90"/>
      <c r="E243" s="90"/>
      <c r="F243" s="90"/>
      <c r="G243" s="9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25">
      <c r="A244" s="7"/>
      <c r="B244" s="89"/>
      <c r="C244" s="90"/>
      <c r="D244" s="90"/>
      <c r="E244" s="90"/>
      <c r="F244" s="90"/>
      <c r="G244" s="9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25">
      <c r="A245" s="7"/>
      <c r="B245" s="89"/>
      <c r="C245" s="90"/>
      <c r="D245" s="90"/>
      <c r="E245" s="90"/>
      <c r="F245" s="90"/>
      <c r="G245" s="9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25">
      <c r="A246" s="7"/>
      <c r="B246" s="89"/>
      <c r="C246" s="90"/>
      <c r="D246" s="90"/>
      <c r="E246" s="90"/>
      <c r="F246" s="90"/>
      <c r="G246" s="9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25">
      <c r="A247" s="7"/>
      <c r="B247" s="89"/>
      <c r="C247" s="90"/>
      <c r="D247" s="90"/>
      <c r="E247" s="90"/>
      <c r="F247" s="90"/>
      <c r="G247" s="9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25">
      <c r="A248" s="7"/>
      <c r="B248" s="89"/>
      <c r="C248" s="90"/>
      <c r="D248" s="90"/>
      <c r="E248" s="90"/>
      <c r="F248" s="90"/>
      <c r="G248" s="9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25">
      <c r="A249" s="7"/>
      <c r="B249" s="89"/>
      <c r="C249" s="90"/>
      <c r="D249" s="90"/>
      <c r="E249" s="90"/>
      <c r="F249" s="90"/>
      <c r="G249" s="9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25">
      <c r="A250" s="7"/>
      <c r="B250" s="89"/>
      <c r="C250" s="90"/>
      <c r="D250" s="90"/>
      <c r="E250" s="90"/>
      <c r="F250" s="90"/>
      <c r="G250" s="9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25">
      <c r="A251" s="7"/>
      <c r="B251" s="89"/>
      <c r="C251" s="90"/>
      <c r="D251" s="90"/>
      <c r="E251" s="90"/>
      <c r="F251" s="90"/>
      <c r="G251" s="9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25">
      <c r="A252" s="7"/>
      <c r="B252" s="89"/>
      <c r="C252" s="90"/>
      <c r="D252" s="90"/>
      <c r="E252" s="90"/>
      <c r="F252" s="90"/>
      <c r="G252" s="9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25">
      <c r="A253" s="7"/>
      <c r="B253" s="89"/>
      <c r="C253" s="90"/>
      <c r="D253" s="90"/>
      <c r="E253" s="90"/>
      <c r="F253" s="90"/>
      <c r="G253" s="9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25">
      <c r="A254" s="7"/>
      <c r="B254" s="89"/>
      <c r="C254" s="90"/>
      <c r="D254" s="90"/>
      <c r="E254" s="90"/>
      <c r="F254" s="90"/>
      <c r="G254" s="9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25">
      <c r="A255" s="7"/>
      <c r="B255" s="89"/>
      <c r="C255" s="90"/>
      <c r="D255" s="90"/>
      <c r="E255" s="90"/>
      <c r="F255" s="90"/>
      <c r="G255" s="9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25">
      <c r="A256" s="7"/>
      <c r="B256" s="89"/>
      <c r="C256" s="90"/>
      <c r="D256" s="90"/>
      <c r="E256" s="90"/>
      <c r="F256" s="90"/>
      <c r="G256" s="9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25">
      <c r="A257" s="7"/>
      <c r="B257" s="89"/>
      <c r="C257" s="90"/>
      <c r="D257" s="90"/>
      <c r="E257" s="90"/>
      <c r="F257" s="90"/>
      <c r="G257" s="9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25">
      <c r="A258" s="7"/>
      <c r="B258" s="89"/>
      <c r="C258" s="90"/>
      <c r="D258" s="90"/>
      <c r="E258" s="90"/>
      <c r="F258" s="90"/>
      <c r="G258" s="9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25">
      <c r="A259" s="7"/>
      <c r="B259" s="89"/>
      <c r="C259" s="90"/>
      <c r="D259" s="90"/>
      <c r="E259" s="90"/>
      <c r="F259" s="90"/>
      <c r="G259" s="9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25">
      <c r="A260" s="7"/>
      <c r="B260" s="89"/>
      <c r="C260" s="90"/>
      <c r="D260" s="90"/>
      <c r="E260" s="90"/>
      <c r="F260" s="90"/>
      <c r="G260" s="9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25">
      <c r="A261" s="7"/>
      <c r="B261" s="89"/>
      <c r="C261" s="90"/>
      <c r="D261" s="90"/>
      <c r="E261" s="90"/>
      <c r="F261" s="90"/>
      <c r="G261" s="9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25">
      <c r="A262" s="7"/>
      <c r="B262" s="89"/>
      <c r="C262" s="90"/>
      <c r="D262" s="90"/>
      <c r="E262" s="90"/>
      <c r="F262" s="90"/>
      <c r="G262" s="9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25">
      <c r="A263" s="7"/>
      <c r="B263" s="89"/>
      <c r="C263" s="90"/>
      <c r="D263" s="90"/>
      <c r="E263" s="90"/>
      <c r="F263" s="90"/>
      <c r="G263" s="9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25">
      <c r="A264" s="7"/>
      <c r="B264" s="89"/>
      <c r="C264" s="90"/>
      <c r="D264" s="90"/>
      <c r="E264" s="90"/>
      <c r="F264" s="90"/>
      <c r="G264" s="9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25">
      <c r="A265" s="7"/>
      <c r="B265" s="89"/>
      <c r="C265" s="90"/>
      <c r="D265" s="90"/>
      <c r="E265" s="90"/>
      <c r="F265" s="90"/>
      <c r="G265" s="9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25">
      <c r="A266" s="7"/>
      <c r="B266" s="89"/>
      <c r="C266" s="90"/>
      <c r="D266" s="90"/>
      <c r="E266" s="90"/>
      <c r="F266" s="90"/>
      <c r="G266" s="9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25">
      <c r="A267" s="7"/>
      <c r="B267" s="89"/>
      <c r="C267" s="90"/>
      <c r="D267" s="90"/>
      <c r="E267" s="90"/>
      <c r="F267" s="90"/>
      <c r="G267" s="9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25">
      <c r="A268" s="7"/>
      <c r="B268" s="89"/>
      <c r="C268" s="90"/>
      <c r="D268" s="90"/>
      <c r="E268" s="90"/>
      <c r="F268" s="90"/>
      <c r="G268" s="9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25">
      <c r="A269" s="7"/>
      <c r="B269" s="89"/>
      <c r="C269" s="90"/>
      <c r="D269" s="90"/>
      <c r="E269" s="90"/>
      <c r="F269" s="90"/>
      <c r="G269" s="9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25">
      <c r="A270" s="7"/>
      <c r="B270" s="89"/>
      <c r="C270" s="90"/>
      <c r="D270" s="90"/>
      <c r="E270" s="90"/>
      <c r="F270" s="90"/>
      <c r="G270" s="9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25">
      <c r="A271" s="7"/>
      <c r="B271" s="89"/>
      <c r="C271" s="90"/>
      <c r="D271" s="90"/>
      <c r="E271" s="90"/>
      <c r="F271" s="90"/>
      <c r="G271" s="9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25">
      <c r="A272" s="7"/>
      <c r="B272" s="89"/>
      <c r="C272" s="90"/>
      <c r="D272" s="90"/>
      <c r="E272" s="90"/>
      <c r="F272" s="90"/>
      <c r="G272" s="9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25">
      <c r="A273" s="7"/>
      <c r="B273" s="89"/>
      <c r="C273" s="90"/>
      <c r="D273" s="90"/>
      <c r="E273" s="90"/>
      <c r="F273" s="90"/>
      <c r="G273" s="9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25">
      <c r="A274" s="7"/>
      <c r="B274" s="89"/>
      <c r="C274" s="90"/>
      <c r="D274" s="90"/>
      <c r="E274" s="90"/>
      <c r="F274" s="90"/>
      <c r="G274" s="9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25">
      <c r="A275" s="7"/>
      <c r="B275" s="89"/>
      <c r="C275" s="90"/>
      <c r="D275" s="90"/>
      <c r="E275" s="90"/>
      <c r="F275" s="90"/>
      <c r="G275" s="9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25">
      <c r="A276" s="7"/>
      <c r="B276" s="89"/>
      <c r="C276" s="90"/>
      <c r="D276" s="90"/>
      <c r="E276" s="90"/>
      <c r="F276" s="90"/>
      <c r="G276" s="9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25">
      <c r="A277" s="7"/>
      <c r="B277" s="89"/>
      <c r="C277" s="90"/>
      <c r="D277" s="90"/>
      <c r="E277" s="90"/>
      <c r="F277" s="90"/>
      <c r="G277" s="9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25">
      <c r="A278" s="7"/>
      <c r="B278" s="89"/>
      <c r="C278" s="90"/>
      <c r="D278" s="90"/>
      <c r="E278" s="90"/>
      <c r="F278" s="90"/>
      <c r="G278" s="9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25">
      <c r="A279" s="7"/>
      <c r="B279" s="89"/>
      <c r="C279" s="90"/>
      <c r="D279" s="90"/>
      <c r="E279" s="90"/>
      <c r="F279" s="90"/>
      <c r="G279" s="9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25">
      <c r="A280" s="7"/>
      <c r="B280" s="89"/>
      <c r="C280" s="90"/>
      <c r="D280" s="90"/>
      <c r="E280" s="90"/>
      <c r="F280" s="90"/>
      <c r="G280" s="9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25">
      <c r="A281" s="7"/>
      <c r="B281" s="89"/>
      <c r="C281" s="90"/>
      <c r="D281" s="90"/>
      <c r="E281" s="90"/>
      <c r="F281" s="90"/>
      <c r="G281" s="9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25">
      <c r="A282" s="7"/>
      <c r="B282" s="89"/>
      <c r="C282" s="90"/>
      <c r="D282" s="90"/>
      <c r="E282" s="90"/>
      <c r="F282" s="90"/>
      <c r="G282" s="9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25">
      <c r="A283" s="7"/>
      <c r="B283" s="89"/>
      <c r="C283" s="90"/>
      <c r="D283" s="90"/>
      <c r="E283" s="90"/>
      <c r="F283" s="90"/>
      <c r="G283" s="9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25">
      <c r="A284" s="7"/>
      <c r="B284" s="89"/>
      <c r="C284" s="90"/>
      <c r="D284" s="90"/>
      <c r="E284" s="90"/>
      <c r="F284" s="90"/>
      <c r="G284" s="9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25">
      <c r="A285" s="7"/>
      <c r="B285" s="89"/>
      <c r="C285" s="90"/>
      <c r="D285" s="90"/>
      <c r="E285" s="90"/>
      <c r="F285" s="90"/>
      <c r="G285" s="9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25">
      <c r="A286" s="7"/>
      <c r="B286" s="89"/>
      <c r="C286" s="90"/>
      <c r="D286" s="90"/>
      <c r="E286" s="90"/>
      <c r="F286" s="90"/>
      <c r="G286" s="9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25">
      <c r="A287" s="7"/>
      <c r="B287" s="89"/>
      <c r="C287" s="90"/>
      <c r="D287" s="90"/>
      <c r="E287" s="90"/>
      <c r="F287" s="90"/>
      <c r="G287" s="9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25">
      <c r="A288" s="7"/>
      <c r="B288" s="89"/>
      <c r="C288" s="90"/>
      <c r="D288" s="90"/>
      <c r="E288" s="90"/>
      <c r="F288" s="90"/>
      <c r="G288" s="9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25">
      <c r="A289" s="7"/>
      <c r="B289" s="89"/>
      <c r="C289" s="90"/>
      <c r="D289" s="90"/>
      <c r="E289" s="90"/>
      <c r="F289" s="90"/>
      <c r="G289" s="9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25">
      <c r="A290" s="7"/>
      <c r="B290" s="89"/>
      <c r="C290" s="90"/>
      <c r="D290" s="90"/>
      <c r="E290" s="90"/>
      <c r="F290" s="90"/>
      <c r="G290" s="9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25">
      <c r="A291" s="7"/>
      <c r="B291" s="89"/>
      <c r="C291" s="90"/>
      <c r="D291" s="90"/>
      <c r="E291" s="90"/>
      <c r="F291" s="90"/>
      <c r="G291" s="9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25">
      <c r="A292" s="7"/>
      <c r="B292" s="89"/>
      <c r="C292" s="90"/>
      <c r="D292" s="90"/>
      <c r="E292" s="90"/>
      <c r="F292" s="90"/>
      <c r="G292" s="9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25">
      <c r="A293" s="7"/>
      <c r="B293" s="89"/>
      <c r="C293" s="90"/>
      <c r="D293" s="90"/>
      <c r="E293" s="90"/>
      <c r="F293" s="90"/>
      <c r="G293" s="9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25">
      <c r="A294" s="7"/>
      <c r="B294" s="89"/>
      <c r="C294" s="90"/>
      <c r="D294" s="90"/>
      <c r="E294" s="90"/>
      <c r="F294" s="90"/>
      <c r="G294" s="9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25">
      <c r="A295" s="7"/>
      <c r="B295" s="89"/>
      <c r="C295" s="90"/>
      <c r="D295" s="90"/>
      <c r="E295" s="90"/>
      <c r="F295" s="90"/>
      <c r="G295" s="9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25">
      <c r="A296" s="7"/>
      <c r="B296" s="89"/>
      <c r="C296" s="90"/>
      <c r="D296" s="90"/>
      <c r="E296" s="90"/>
      <c r="F296" s="90"/>
      <c r="G296" s="9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25">
      <c r="A297" s="7"/>
      <c r="B297" s="89"/>
      <c r="C297" s="90"/>
      <c r="D297" s="90"/>
      <c r="E297" s="90"/>
      <c r="F297" s="90"/>
      <c r="G297" s="9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25">
      <c r="A298" s="7"/>
      <c r="B298" s="89"/>
      <c r="C298" s="90"/>
      <c r="D298" s="90"/>
      <c r="E298" s="90"/>
      <c r="F298" s="90"/>
      <c r="G298" s="9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25">
      <c r="A299" s="7"/>
      <c r="B299" s="89"/>
      <c r="C299" s="90"/>
      <c r="D299" s="90"/>
      <c r="E299" s="90"/>
      <c r="F299" s="90"/>
      <c r="G299" s="9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25">
      <c r="A300" s="7"/>
      <c r="B300" s="89"/>
      <c r="C300" s="90"/>
      <c r="D300" s="90"/>
      <c r="E300" s="90"/>
      <c r="F300" s="90"/>
      <c r="G300" s="9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25">
      <c r="A301" s="7"/>
      <c r="B301" s="89"/>
      <c r="C301" s="90"/>
      <c r="D301" s="90"/>
      <c r="E301" s="90"/>
      <c r="F301" s="90"/>
      <c r="G301" s="9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25">
      <c r="A302" s="7"/>
      <c r="B302" s="89"/>
      <c r="C302" s="90"/>
      <c r="D302" s="90"/>
      <c r="E302" s="90"/>
      <c r="F302" s="90"/>
      <c r="G302" s="9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25">
      <c r="A303" s="7"/>
      <c r="B303" s="89"/>
      <c r="C303" s="90"/>
      <c r="D303" s="90"/>
      <c r="E303" s="90"/>
      <c r="F303" s="90"/>
      <c r="G303" s="9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25">
      <c r="A304" s="7"/>
      <c r="B304" s="89"/>
      <c r="C304" s="90"/>
      <c r="D304" s="90"/>
      <c r="E304" s="90"/>
      <c r="F304" s="90"/>
      <c r="G304" s="9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25">
      <c r="A305" s="7"/>
      <c r="B305" s="89"/>
      <c r="C305" s="90"/>
      <c r="D305" s="90"/>
      <c r="E305" s="90"/>
      <c r="F305" s="90"/>
      <c r="G305" s="9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25">
      <c r="A306" s="7"/>
      <c r="B306" s="89"/>
      <c r="C306" s="90"/>
      <c r="D306" s="90"/>
      <c r="E306" s="90"/>
      <c r="F306" s="90"/>
      <c r="G306" s="9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25">
      <c r="A307" s="7"/>
      <c r="B307" s="89"/>
      <c r="C307" s="90"/>
      <c r="D307" s="90"/>
      <c r="E307" s="90"/>
      <c r="F307" s="90"/>
      <c r="G307" s="9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25">
      <c r="A308" s="7"/>
      <c r="B308" s="89"/>
      <c r="C308" s="90"/>
      <c r="D308" s="90"/>
      <c r="E308" s="90"/>
      <c r="F308" s="90"/>
      <c r="G308" s="9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25">
      <c r="A309" s="7"/>
      <c r="B309" s="89"/>
      <c r="C309" s="90"/>
      <c r="D309" s="90"/>
      <c r="E309" s="90"/>
      <c r="F309" s="90"/>
      <c r="G309" s="9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25">
      <c r="A310" s="7"/>
      <c r="B310" s="89"/>
      <c r="C310" s="90"/>
      <c r="D310" s="90"/>
      <c r="E310" s="90"/>
      <c r="F310" s="90"/>
      <c r="G310" s="9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25">
      <c r="A311" s="7"/>
      <c r="B311" s="89"/>
      <c r="C311" s="90"/>
      <c r="D311" s="90"/>
      <c r="E311" s="90"/>
      <c r="F311" s="90"/>
      <c r="G311" s="9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25">
      <c r="A312" s="7"/>
      <c r="B312" s="89"/>
      <c r="C312" s="90"/>
      <c r="D312" s="90"/>
      <c r="E312" s="90"/>
      <c r="F312" s="90"/>
      <c r="G312" s="9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25">
      <c r="A313" s="7"/>
      <c r="B313" s="89"/>
      <c r="C313" s="90"/>
      <c r="D313" s="90"/>
      <c r="E313" s="90"/>
      <c r="F313" s="90"/>
      <c r="G313" s="9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25">
      <c r="A314" s="7"/>
      <c r="B314" s="89"/>
      <c r="C314" s="90"/>
      <c r="D314" s="90"/>
      <c r="E314" s="90"/>
      <c r="F314" s="90"/>
      <c r="G314" s="9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25">
      <c r="A315" s="7"/>
      <c r="B315" s="89"/>
      <c r="C315" s="90"/>
      <c r="D315" s="90"/>
      <c r="E315" s="90"/>
      <c r="F315" s="90"/>
      <c r="G315" s="9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25">
      <c r="A316" s="7"/>
      <c r="B316" s="89"/>
      <c r="C316" s="90"/>
      <c r="D316" s="90"/>
      <c r="E316" s="90"/>
      <c r="F316" s="90"/>
      <c r="G316" s="9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25">
      <c r="A317" s="7"/>
      <c r="B317" s="89"/>
      <c r="C317" s="90"/>
      <c r="D317" s="90"/>
      <c r="E317" s="90"/>
      <c r="F317" s="90"/>
      <c r="G317" s="9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25">
      <c r="A318" s="7"/>
      <c r="B318" s="89"/>
      <c r="C318" s="90"/>
      <c r="D318" s="90"/>
      <c r="E318" s="90"/>
      <c r="F318" s="90"/>
      <c r="G318" s="9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25">
      <c r="A319" s="7"/>
      <c r="B319" s="89"/>
      <c r="C319" s="90"/>
      <c r="D319" s="90"/>
      <c r="E319" s="90"/>
      <c r="F319" s="90"/>
      <c r="G319" s="9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25">
      <c r="A320" s="7"/>
      <c r="B320" s="89"/>
      <c r="C320" s="90"/>
      <c r="D320" s="90"/>
      <c r="E320" s="90"/>
      <c r="F320" s="90"/>
      <c r="G320" s="9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25">
      <c r="A321" s="7"/>
      <c r="B321" s="89"/>
      <c r="C321" s="90"/>
      <c r="D321" s="90"/>
      <c r="E321" s="90"/>
      <c r="F321" s="90"/>
      <c r="G321" s="9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25">
      <c r="A322" s="7"/>
      <c r="B322" s="89"/>
      <c r="C322" s="90"/>
      <c r="D322" s="90"/>
      <c r="E322" s="90"/>
      <c r="F322" s="90"/>
      <c r="G322" s="9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25">
      <c r="A323" s="7"/>
      <c r="B323" s="89"/>
      <c r="C323" s="90"/>
      <c r="D323" s="90"/>
      <c r="E323" s="90"/>
      <c r="F323" s="90"/>
      <c r="G323" s="9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25">
      <c r="A324" s="7"/>
      <c r="B324" s="89"/>
      <c r="C324" s="90"/>
      <c r="D324" s="90"/>
      <c r="E324" s="90"/>
      <c r="F324" s="90"/>
      <c r="G324" s="9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25">
      <c r="A325" s="7"/>
      <c r="B325" s="89"/>
      <c r="C325" s="90"/>
      <c r="D325" s="90"/>
      <c r="E325" s="90"/>
      <c r="F325" s="90"/>
      <c r="G325" s="9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25">
      <c r="A326" s="7"/>
      <c r="B326" s="89"/>
      <c r="C326" s="90"/>
      <c r="D326" s="90"/>
      <c r="E326" s="90"/>
      <c r="F326" s="90"/>
      <c r="G326" s="9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25">
      <c r="A327" s="7"/>
      <c r="B327" s="89"/>
      <c r="C327" s="90"/>
      <c r="D327" s="90"/>
      <c r="E327" s="90"/>
      <c r="F327" s="90"/>
      <c r="G327" s="9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25">
      <c r="A328" s="7"/>
      <c r="B328" s="89"/>
      <c r="C328" s="90"/>
      <c r="D328" s="90"/>
      <c r="E328" s="90"/>
      <c r="F328" s="90"/>
      <c r="G328" s="9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25">
      <c r="A329" s="7"/>
      <c r="B329" s="89"/>
      <c r="C329" s="90"/>
      <c r="D329" s="90"/>
      <c r="E329" s="90"/>
      <c r="F329" s="90"/>
      <c r="G329" s="9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25">
      <c r="A330" s="7"/>
      <c r="B330" s="89"/>
      <c r="C330" s="90"/>
      <c r="D330" s="90"/>
      <c r="E330" s="90"/>
      <c r="F330" s="90"/>
      <c r="G330" s="9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25">
      <c r="A331" s="7"/>
      <c r="B331" s="89"/>
      <c r="C331" s="90"/>
      <c r="D331" s="90"/>
      <c r="E331" s="90"/>
      <c r="F331" s="90"/>
      <c r="G331" s="9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25">
      <c r="A332" s="7"/>
      <c r="B332" s="89"/>
      <c r="C332" s="90"/>
      <c r="D332" s="90"/>
      <c r="E332" s="90"/>
      <c r="F332" s="90"/>
      <c r="G332" s="9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25">
      <c r="A333" s="7"/>
      <c r="B333" s="89"/>
      <c r="C333" s="90"/>
      <c r="D333" s="90"/>
      <c r="E333" s="90"/>
      <c r="F333" s="90"/>
      <c r="G333" s="9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25">
      <c r="A334" s="7"/>
      <c r="B334" s="89"/>
      <c r="C334" s="90"/>
      <c r="D334" s="90"/>
      <c r="E334" s="90"/>
      <c r="F334" s="90"/>
      <c r="G334" s="9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25">
      <c r="A335" s="7"/>
      <c r="B335" s="89"/>
      <c r="C335" s="90"/>
      <c r="D335" s="90"/>
      <c r="E335" s="90"/>
      <c r="F335" s="90"/>
      <c r="G335" s="9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25">
      <c r="A336" s="7"/>
      <c r="B336" s="89"/>
      <c r="C336" s="90"/>
      <c r="D336" s="90"/>
      <c r="E336" s="90"/>
      <c r="F336" s="90"/>
      <c r="G336" s="9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25">
      <c r="A337" s="7"/>
      <c r="B337" s="89"/>
      <c r="C337" s="90"/>
      <c r="D337" s="90"/>
      <c r="E337" s="90"/>
      <c r="F337" s="90"/>
      <c r="G337" s="9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25">
      <c r="A338" s="7"/>
      <c r="B338" s="89"/>
      <c r="C338" s="90"/>
      <c r="D338" s="90"/>
      <c r="E338" s="90"/>
      <c r="F338" s="90"/>
      <c r="G338" s="9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25">
      <c r="A339" s="7"/>
      <c r="B339" s="89"/>
      <c r="C339" s="90"/>
      <c r="D339" s="90"/>
      <c r="E339" s="90"/>
      <c r="F339" s="90"/>
      <c r="G339" s="9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25">
      <c r="A340" s="7"/>
      <c r="B340" s="89"/>
      <c r="C340" s="90"/>
      <c r="D340" s="90"/>
      <c r="E340" s="90"/>
      <c r="F340" s="90"/>
      <c r="G340" s="9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25">
      <c r="A341" s="7"/>
      <c r="B341" s="89"/>
      <c r="C341" s="90"/>
      <c r="D341" s="90"/>
      <c r="E341" s="90"/>
      <c r="F341" s="90"/>
      <c r="G341" s="9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25">
      <c r="A342" s="7"/>
      <c r="B342" s="89"/>
      <c r="C342" s="90"/>
      <c r="D342" s="90"/>
      <c r="E342" s="90"/>
      <c r="F342" s="90"/>
      <c r="G342" s="9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25">
      <c r="A343" s="7"/>
      <c r="B343" s="89"/>
      <c r="C343" s="90"/>
      <c r="D343" s="90"/>
      <c r="E343" s="90"/>
      <c r="F343" s="90"/>
      <c r="G343" s="9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25">
      <c r="A344" s="7"/>
      <c r="B344" s="89"/>
      <c r="C344" s="90"/>
      <c r="D344" s="90"/>
      <c r="E344" s="90"/>
      <c r="F344" s="90"/>
      <c r="G344" s="9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25">
      <c r="A345" s="7"/>
      <c r="B345" s="89"/>
      <c r="C345" s="90"/>
      <c r="D345" s="90"/>
      <c r="E345" s="90"/>
      <c r="F345" s="90"/>
      <c r="G345" s="9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25">
      <c r="A346" s="7"/>
      <c r="B346" s="89"/>
      <c r="C346" s="90"/>
      <c r="D346" s="90"/>
      <c r="E346" s="90"/>
      <c r="F346" s="90"/>
      <c r="G346" s="9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25">
      <c r="A347" s="7"/>
      <c r="B347" s="89"/>
      <c r="C347" s="90"/>
      <c r="D347" s="90"/>
      <c r="E347" s="90"/>
      <c r="F347" s="90"/>
      <c r="G347" s="9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25">
      <c r="A348" s="7"/>
      <c r="B348" s="89"/>
      <c r="C348" s="90"/>
      <c r="D348" s="90"/>
      <c r="E348" s="90"/>
      <c r="F348" s="90"/>
      <c r="G348" s="9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25">
      <c r="A349" s="7"/>
      <c r="B349" s="89"/>
      <c r="C349" s="90"/>
      <c r="D349" s="90"/>
      <c r="E349" s="90"/>
      <c r="F349" s="90"/>
      <c r="G349" s="9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25">
      <c r="A350" s="7"/>
      <c r="B350" s="89"/>
      <c r="C350" s="90"/>
      <c r="D350" s="90"/>
      <c r="E350" s="90"/>
      <c r="F350" s="90"/>
      <c r="G350" s="9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25">
      <c r="A351" s="7"/>
      <c r="B351" s="89"/>
      <c r="C351" s="90"/>
      <c r="D351" s="90"/>
      <c r="E351" s="90"/>
      <c r="F351" s="90"/>
      <c r="G351" s="9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25">
      <c r="A352" s="7"/>
      <c r="B352" s="89"/>
      <c r="C352" s="90"/>
      <c r="D352" s="90"/>
      <c r="E352" s="90"/>
      <c r="F352" s="90"/>
      <c r="G352" s="9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25">
      <c r="A353" s="7"/>
      <c r="B353" s="89"/>
      <c r="C353" s="90"/>
      <c r="D353" s="90"/>
      <c r="E353" s="90"/>
      <c r="F353" s="90"/>
      <c r="G353" s="9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25">
      <c r="A354" s="7"/>
      <c r="B354" s="89"/>
      <c r="C354" s="90"/>
      <c r="D354" s="90"/>
      <c r="E354" s="90"/>
      <c r="F354" s="90"/>
      <c r="G354" s="9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25">
      <c r="A355" s="7"/>
      <c r="B355" s="89"/>
      <c r="C355" s="90"/>
      <c r="D355" s="90"/>
      <c r="E355" s="90"/>
      <c r="F355" s="90"/>
      <c r="G355" s="9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25">
      <c r="A356" s="7"/>
      <c r="B356" s="89"/>
      <c r="C356" s="90"/>
      <c r="D356" s="90"/>
      <c r="E356" s="90"/>
      <c r="F356" s="90"/>
      <c r="G356" s="9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25">
      <c r="A357" s="7"/>
      <c r="B357" s="89"/>
      <c r="C357" s="90"/>
      <c r="D357" s="90"/>
      <c r="E357" s="90"/>
      <c r="F357" s="90"/>
      <c r="G357" s="9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25">
      <c r="A358" s="7"/>
      <c r="B358" s="89"/>
      <c r="C358" s="90"/>
      <c r="D358" s="90"/>
      <c r="E358" s="90"/>
      <c r="F358" s="90"/>
      <c r="G358" s="9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25">
      <c r="A359" s="7"/>
      <c r="B359" s="89"/>
      <c r="C359" s="90"/>
      <c r="D359" s="90"/>
      <c r="E359" s="90"/>
      <c r="F359" s="90"/>
      <c r="G359" s="9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25">
      <c r="A360" s="7"/>
      <c r="B360" s="89"/>
      <c r="C360" s="90"/>
      <c r="D360" s="90"/>
      <c r="E360" s="90"/>
      <c r="F360" s="90"/>
      <c r="G360" s="9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25">
      <c r="A361" s="7"/>
      <c r="B361" s="89"/>
      <c r="C361" s="90"/>
      <c r="D361" s="90"/>
      <c r="E361" s="90"/>
      <c r="F361" s="90"/>
      <c r="G361" s="9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25">
      <c r="A362" s="7"/>
      <c r="B362" s="89"/>
      <c r="C362" s="90"/>
      <c r="D362" s="90"/>
      <c r="E362" s="90"/>
      <c r="F362" s="90"/>
      <c r="G362" s="9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25">
      <c r="A363" s="7"/>
      <c r="B363" s="89"/>
      <c r="C363" s="90"/>
      <c r="D363" s="90"/>
      <c r="E363" s="90"/>
      <c r="F363" s="90"/>
      <c r="G363" s="9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25">
      <c r="A364" s="7"/>
      <c r="B364" s="89"/>
      <c r="C364" s="90"/>
      <c r="D364" s="90"/>
      <c r="E364" s="90"/>
      <c r="F364" s="90"/>
      <c r="G364" s="9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25">
      <c r="A365" s="7"/>
      <c r="B365" s="89"/>
      <c r="C365" s="90"/>
      <c r="D365" s="90"/>
      <c r="E365" s="90"/>
      <c r="F365" s="90"/>
      <c r="G365" s="9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25">
      <c r="A366" s="7"/>
      <c r="B366" s="89"/>
      <c r="C366" s="90"/>
      <c r="D366" s="90"/>
      <c r="E366" s="90"/>
      <c r="F366" s="90"/>
      <c r="G366" s="9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25">
      <c r="A367" s="7"/>
      <c r="B367" s="89"/>
      <c r="C367" s="90"/>
      <c r="D367" s="90"/>
      <c r="E367" s="90"/>
      <c r="F367" s="90"/>
      <c r="G367" s="9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25">
      <c r="A368" s="7"/>
      <c r="B368" s="89"/>
      <c r="C368" s="90"/>
      <c r="D368" s="90"/>
      <c r="E368" s="90"/>
      <c r="F368" s="90"/>
      <c r="G368" s="9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25">
      <c r="A369" s="7"/>
      <c r="B369" s="89"/>
      <c r="C369" s="90"/>
      <c r="D369" s="90"/>
      <c r="E369" s="90"/>
      <c r="F369" s="90"/>
      <c r="G369" s="9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25">
      <c r="A370" s="7"/>
      <c r="B370" s="89"/>
      <c r="C370" s="90"/>
      <c r="D370" s="90"/>
      <c r="E370" s="90"/>
      <c r="F370" s="90"/>
      <c r="G370" s="9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25">
      <c r="A371" s="7"/>
      <c r="B371" s="89"/>
      <c r="C371" s="90"/>
      <c r="D371" s="90"/>
      <c r="E371" s="90"/>
      <c r="F371" s="90"/>
      <c r="G371" s="9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25">
      <c r="A372" s="7"/>
      <c r="B372" s="89"/>
      <c r="C372" s="90"/>
      <c r="D372" s="90"/>
      <c r="E372" s="90"/>
      <c r="F372" s="90"/>
      <c r="G372" s="9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25">
      <c r="A373" s="7"/>
      <c r="B373" s="89"/>
      <c r="C373" s="90"/>
      <c r="D373" s="90"/>
      <c r="E373" s="90"/>
      <c r="F373" s="90"/>
      <c r="G373" s="9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25">
      <c r="A374" s="7"/>
      <c r="B374" s="89"/>
      <c r="C374" s="90"/>
      <c r="D374" s="90"/>
      <c r="E374" s="90"/>
      <c r="F374" s="90"/>
      <c r="G374" s="9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25">
      <c r="A375" s="7"/>
      <c r="B375" s="89"/>
      <c r="C375" s="90"/>
      <c r="D375" s="90"/>
      <c r="E375" s="90"/>
      <c r="F375" s="90"/>
      <c r="G375" s="9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25">
      <c r="A376" s="7"/>
      <c r="B376" s="89"/>
      <c r="C376" s="90"/>
      <c r="D376" s="90"/>
      <c r="E376" s="90"/>
      <c r="F376" s="90"/>
      <c r="G376" s="9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25">
      <c r="A377" s="7"/>
      <c r="B377" s="89"/>
      <c r="C377" s="90"/>
      <c r="D377" s="90"/>
      <c r="E377" s="90"/>
      <c r="F377" s="90"/>
      <c r="G377" s="9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25">
      <c r="A378" s="7"/>
      <c r="B378" s="89"/>
      <c r="C378" s="90"/>
      <c r="D378" s="90"/>
      <c r="E378" s="90"/>
      <c r="F378" s="90"/>
      <c r="G378" s="9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25">
      <c r="A379" s="7"/>
      <c r="B379" s="89"/>
      <c r="C379" s="90"/>
      <c r="D379" s="90"/>
      <c r="E379" s="90"/>
      <c r="F379" s="90"/>
      <c r="G379" s="9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25">
      <c r="A380" s="7"/>
      <c r="B380" s="89"/>
      <c r="C380" s="90"/>
      <c r="D380" s="90"/>
      <c r="E380" s="90"/>
      <c r="F380" s="90"/>
      <c r="G380" s="9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25">
      <c r="A381" s="7"/>
      <c r="B381" s="89"/>
      <c r="C381" s="90"/>
      <c r="D381" s="90"/>
      <c r="E381" s="90"/>
      <c r="F381" s="90"/>
      <c r="G381" s="9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25">
      <c r="A382" s="7"/>
      <c r="B382" s="89"/>
      <c r="C382" s="90"/>
      <c r="D382" s="90"/>
      <c r="E382" s="90"/>
      <c r="F382" s="90"/>
      <c r="G382" s="9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25">
      <c r="A383" s="7"/>
      <c r="B383" s="89"/>
      <c r="C383" s="90"/>
      <c r="D383" s="90"/>
      <c r="E383" s="90"/>
      <c r="F383" s="90"/>
      <c r="G383" s="9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25">
      <c r="A384" s="7"/>
      <c r="B384" s="89"/>
      <c r="C384" s="90"/>
      <c r="D384" s="90"/>
      <c r="E384" s="90"/>
      <c r="F384" s="90"/>
      <c r="G384" s="9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25">
      <c r="A385" s="7"/>
      <c r="B385" s="89"/>
      <c r="C385" s="90"/>
      <c r="D385" s="90"/>
      <c r="E385" s="90"/>
      <c r="F385" s="90"/>
      <c r="G385" s="9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25">
      <c r="A386" s="7"/>
      <c r="B386" s="89"/>
      <c r="C386" s="90"/>
      <c r="D386" s="90"/>
      <c r="E386" s="90"/>
      <c r="F386" s="90"/>
      <c r="G386" s="9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25">
      <c r="A387" s="7"/>
      <c r="B387" s="89"/>
      <c r="C387" s="90"/>
      <c r="D387" s="90"/>
      <c r="E387" s="90"/>
      <c r="F387" s="90"/>
      <c r="G387" s="9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25">
      <c r="A388" s="7"/>
      <c r="B388" s="89"/>
      <c r="C388" s="90"/>
      <c r="D388" s="90"/>
      <c r="E388" s="90"/>
      <c r="F388" s="90"/>
      <c r="G388" s="9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25">
      <c r="A389" s="7"/>
      <c r="B389" s="89"/>
      <c r="C389" s="90"/>
      <c r="D389" s="90"/>
      <c r="E389" s="90"/>
      <c r="F389" s="90"/>
      <c r="G389" s="9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25">
      <c r="A390" s="7"/>
      <c r="B390" s="89"/>
      <c r="C390" s="90"/>
      <c r="D390" s="90"/>
      <c r="E390" s="90"/>
      <c r="F390" s="90"/>
      <c r="G390" s="9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25">
      <c r="A391" s="7"/>
      <c r="B391" s="89"/>
      <c r="C391" s="90"/>
      <c r="D391" s="90"/>
      <c r="E391" s="90"/>
      <c r="F391" s="90"/>
      <c r="G391" s="9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25">
      <c r="A392" s="7"/>
      <c r="B392" s="89"/>
      <c r="C392" s="90"/>
      <c r="D392" s="90"/>
      <c r="E392" s="90"/>
      <c r="F392" s="90"/>
      <c r="G392" s="9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25">
      <c r="A393" s="7"/>
      <c r="B393" s="89"/>
      <c r="C393" s="90"/>
      <c r="D393" s="90"/>
      <c r="E393" s="90"/>
      <c r="F393" s="90"/>
      <c r="G393" s="9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25">
      <c r="A394" s="7"/>
      <c r="B394" s="89"/>
      <c r="C394" s="90"/>
      <c r="D394" s="90"/>
      <c r="E394" s="90"/>
      <c r="F394" s="90"/>
      <c r="G394" s="9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25">
      <c r="A395" s="7"/>
      <c r="B395" s="89"/>
      <c r="C395" s="90"/>
      <c r="D395" s="90"/>
      <c r="E395" s="90"/>
      <c r="F395" s="90"/>
      <c r="G395" s="9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25">
      <c r="A396" s="7"/>
      <c r="B396" s="89"/>
      <c r="C396" s="90"/>
      <c r="D396" s="90"/>
      <c r="E396" s="90"/>
      <c r="F396" s="90"/>
      <c r="G396" s="9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25">
      <c r="A397" s="7"/>
      <c r="B397" s="89"/>
      <c r="C397" s="90"/>
      <c r="D397" s="90"/>
      <c r="E397" s="90"/>
      <c r="F397" s="90"/>
      <c r="G397" s="9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25">
      <c r="A398" s="7"/>
      <c r="B398" s="89"/>
      <c r="C398" s="90"/>
      <c r="D398" s="90"/>
      <c r="E398" s="90"/>
      <c r="F398" s="90"/>
      <c r="G398" s="9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25">
      <c r="A399" s="7"/>
      <c r="B399" s="89"/>
      <c r="C399" s="90"/>
      <c r="D399" s="90"/>
      <c r="E399" s="90"/>
      <c r="F399" s="90"/>
      <c r="G399" s="9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25">
      <c r="A400" s="7"/>
      <c r="B400" s="89"/>
      <c r="C400" s="90"/>
      <c r="D400" s="90"/>
      <c r="E400" s="90"/>
      <c r="F400" s="90"/>
      <c r="G400" s="9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25">
      <c r="A401" s="7"/>
      <c r="B401" s="89"/>
      <c r="C401" s="90"/>
      <c r="D401" s="90"/>
      <c r="E401" s="90"/>
      <c r="F401" s="90"/>
      <c r="G401" s="9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25">
      <c r="A402" s="7"/>
      <c r="B402" s="89"/>
      <c r="C402" s="90"/>
      <c r="D402" s="90"/>
      <c r="E402" s="90"/>
      <c r="F402" s="90"/>
      <c r="G402" s="9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25">
      <c r="A403" s="7"/>
      <c r="B403" s="89"/>
      <c r="C403" s="90"/>
      <c r="D403" s="90"/>
      <c r="E403" s="90"/>
      <c r="F403" s="90"/>
      <c r="G403" s="9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25">
      <c r="A404" s="7"/>
      <c r="B404" s="89"/>
      <c r="C404" s="90"/>
      <c r="D404" s="90"/>
      <c r="E404" s="90"/>
      <c r="F404" s="90"/>
      <c r="G404" s="9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25">
      <c r="A405" s="7"/>
      <c r="B405" s="89"/>
      <c r="C405" s="90"/>
      <c r="D405" s="90"/>
      <c r="E405" s="90"/>
      <c r="F405" s="90"/>
      <c r="G405" s="9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25">
      <c r="A406" s="7"/>
      <c r="B406" s="89"/>
      <c r="C406" s="90"/>
      <c r="D406" s="90"/>
      <c r="E406" s="90"/>
      <c r="F406" s="90"/>
      <c r="G406" s="9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25">
      <c r="A407" s="7"/>
      <c r="B407" s="89"/>
      <c r="C407" s="90"/>
      <c r="D407" s="90"/>
      <c r="E407" s="90"/>
      <c r="F407" s="90"/>
      <c r="G407" s="9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25">
      <c r="A408" s="7"/>
      <c r="B408" s="89"/>
      <c r="C408" s="90"/>
      <c r="D408" s="90"/>
      <c r="E408" s="90"/>
      <c r="F408" s="90"/>
      <c r="G408" s="9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25">
      <c r="A409" s="7"/>
      <c r="B409" s="89"/>
      <c r="C409" s="90"/>
      <c r="D409" s="90"/>
      <c r="E409" s="90"/>
      <c r="F409" s="90"/>
      <c r="G409" s="9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25">
      <c r="A410" s="7"/>
      <c r="B410" s="89"/>
      <c r="C410" s="90"/>
      <c r="D410" s="90"/>
      <c r="E410" s="90"/>
      <c r="F410" s="90"/>
      <c r="G410" s="9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25">
      <c r="A411" s="7"/>
      <c r="B411" s="89"/>
      <c r="C411" s="90"/>
      <c r="D411" s="90"/>
      <c r="E411" s="90"/>
      <c r="F411" s="90"/>
      <c r="G411" s="9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25">
      <c r="A412" s="7"/>
      <c r="B412" s="89"/>
      <c r="C412" s="90"/>
      <c r="D412" s="90"/>
      <c r="E412" s="90"/>
      <c r="F412" s="90"/>
      <c r="G412" s="9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25">
      <c r="A413" s="7"/>
      <c r="B413" s="89"/>
      <c r="C413" s="90"/>
      <c r="D413" s="90"/>
      <c r="E413" s="90"/>
      <c r="F413" s="90"/>
      <c r="G413" s="9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25">
      <c r="A414" s="7"/>
      <c r="B414" s="89"/>
      <c r="C414" s="90"/>
      <c r="D414" s="90"/>
      <c r="E414" s="90"/>
      <c r="F414" s="90"/>
      <c r="G414" s="9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25">
      <c r="A415" s="7"/>
      <c r="B415" s="89"/>
      <c r="C415" s="90"/>
      <c r="D415" s="90"/>
      <c r="E415" s="90"/>
      <c r="F415" s="90"/>
      <c r="G415" s="9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25">
      <c r="A416" s="7"/>
      <c r="B416" s="89"/>
      <c r="C416" s="90"/>
      <c r="D416" s="90"/>
      <c r="E416" s="90"/>
      <c r="F416" s="90"/>
      <c r="G416" s="9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25">
      <c r="A417" s="7"/>
      <c r="B417" s="89"/>
      <c r="C417" s="90"/>
      <c r="D417" s="90"/>
      <c r="E417" s="90"/>
      <c r="F417" s="90"/>
      <c r="G417" s="9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25">
      <c r="A418" s="7"/>
      <c r="B418" s="89"/>
      <c r="C418" s="90"/>
      <c r="D418" s="90"/>
      <c r="E418" s="90"/>
      <c r="F418" s="90"/>
      <c r="G418" s="9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25">
      <c r="A419" s="7"/>
      <c r="B419" s="89"/>
      <c r="C419" s="90"/>
      <c r="D419" s="90"/>
      <c r="E419" s="90"/>
      <c r="F419" s="90"/>
      <c r="G419" s="9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25">
      <c r="A420" s="7"/>
      <c r="B420" s="89"/>
      <c r="C420" s="90"/>
      <c r="D420" s="90"/>
      <c r="E420" s="90"/>
      <c r="F420" s="90"/>
      <c r="G420" s="9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25">
      <c r="A421" s="7"/>
      <c r="B421" s="89"/>
      <c r="C421" s="90"/>
      <c r="D421" s="90"/>
      <c r="E421" s="90"/>
      <c r="F421" s="90"/>
      <c r="G421" s="9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25">
      <c r="A422" s="7"/>
      <c r="B422" s="89"/>
      <c r="C422" s="90"/>
      <c r="D422" s="90"/>
      <c r="E422" s="90"/>
      <c r="F422" s="90"/>
      <c r="G422" s="9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25">
      <c r="A423" s="7"/>
      <c r="B423" s="89"/>
      <c r="C423" s="90"/>
      <c r="D423" s="90"/>
      <c r="E423" s="90"/>
      <c r="F423" s="90"/>
      <c r="G423" s="9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25">
      <c r="A424" s="7"/>
      <c r="B424" s="89"/>
      <c r="C424" s="90"/>
      <c r="D424" s="90"/>
      <c r="E424" s="90"/>
      <c r="F424" s="90"/>
      <c r="G424" s="9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25">
      <c r="A425" s="7"/>
      <c r="B425" s="89"/>
      <c r="C425" s="90"/>
      <c r="D425" s="90"/>
      <c r="E425" s="90"/>
      <c r="F425" s="90"/>
      <c r="G425" s="9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25">
      <c r="A426" s="7"/>
      <c r="B426" s="89"/>
      <c r="C426" s="90"/>
      <c r="D426" s="90"/>
      <c r="E426" s="90"/>
      <c r="F426" s="90"/>
      <c r="G426" s="9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25">
      <c r="A427" s="7"/>
      <c r="B427" s="89"/>
      <c r="C427" s="90"/>
      <c r="D427" s="90"/>
      <c r="E427" s="90"/>
      <c r="F427" s="90"/>
      <c r="G427" s="9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25">
      <c r="A428" s="7"/>
      <c r="B428" s="89"/>
      <c r="C428" s="90"/>
      <c r="D428" s="90"/>
      <c r="E428" s="90"/>
      <c r="F428" s="90"/>
      <c r="G428" s="9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25">
      <c r="A429" s="7"/>
      <c r="B429" s="89"/>
      <c r="C429" s="90"/>
      <c r="D429" s="90"/>
      <c r="E429" s="90"/>
      <c r="F429" s="90"/>
      <c r="G429" s="9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25">
      <c r="A430" s="7"/>
      <c r="B430" s="89"/>
      <c r="C430" s="90"/>
      <c r="D430" s="90"/>
      <c r="E430" s="90"/>
      <c r="F430" s="90"/>
      <c r="G430" s="9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25">
      <c r="A431" s="7"/>
      <c r="B431" s="89"/>
      <c r="C431" s="90"/>
      <c r="D431" s="90"/>
      <c r="E431" s="90"/>
      <c r="F431" s="90"/>
      <c r="G431" s="9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25">
      <c r="A432" s="7"/>
      <c r="B432" s="89"/>
      <c r="C432" s="90"/>
      <c r="D432" s="90"/>
      <c r="E432" s="90"/>
      <c r="F432" s="90"/>
      <c r="G432" s="9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25">
      <c r="A433" s="7"/>
      <c r="B433" s="89"/>
      <c r="C433" s="90"/>
      <c r="D433" s="90"/>
      <c r="E433" s="90"/>
      <c r="F433" s="90"/>
      <c r="G433" s="9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25">
      <c r="A434" s="7"/>
      <c r="B434" s="89"/>
      <c r="C434" s="90"/>
      <c r="D434" s="90"/>
      <c r="E434" s="90"/>
      <c r="F434" s="90"/>
      <c r="G434" s="9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25">
      <c r="A435" s="7"/>
      <c r="B435" s="89"/>
      <c r="C435" s="90"/>
      <c r="D435" s="90"/>
      <c r="E435" s="90"/>
      <c r="F435" s="90"/>
      <c r="G435" s="9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25">
      <c r="A436" s="7"/>
      <c r="B436" s="89"/>
      <c r="C436" s="90"/>
      <c r="D436" s="90"/>
      <c r="E436" s="90"/>
      <c r="F436" s="90"/>
      <c r="G436" s="9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25">
      <c r="A437" s="7"/>
      <c r="B437" s="89"/>
      <c r="C437" s="90"/>
      <c r="D437" s="90"/>
      <c r="E437" s="90"/>
      <c r="F437" s="90"/>
      <c r="G437" s="9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25">
      <c r="A438" s="7"/>
      <c r="B438" s="89"/>
      <c r="C438" s="90"/>
      <c r="D438" s="90"/>
      <c r="E438" s="90"/>
      <c r="F438" s="90"/>
      <c r="G438" s="9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25">
      <c r="A439" s="7"/>
      <c r="B439" s="89"/>
      <c r="C439" s="90"/>
      <c r="D439" s="90"/>
      <c r="E439" s="90"/>
      <c r="F439" s="90"/>
      <c r="G439" s="9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25">
      <c r="A440" s="7"/>
      <c r="B440" s="89"/>
      <c r="C440" s="90"/>
      <c r="D440" s="90"/>
      <c r="E440" s="90"/>
      <c r="F440" s="90"/>
      <c r="G440" s="9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25">
      <c r="A441" s="7"/>
      <c r="B441" s="89"/>
      <c r="C441" s="90"/>
      <c r="D441" s="90"/>
      <c r="E441" s="90"/>
      <c r="F441" s="90"/>
      <c r="G441" s="9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25">
      <c r="A442" s="7"/>
      <c r="B442" s="89"/>
      <c r="C442" s="90"/>
      <c r="D442" s="90"/>
      <c r="E442" s="90"/>
      <c r="F442" s="90"/>
      <c r="G442" s="9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25">
      <c r="A443" s="7"/>
      <c r="B443" s="89"/>
      <c r="C443" s="90"/>
      <c r="D443" s="90"/>
      <c r="E443" s="90"/>
      <c r="F443" s="90"/>
      <c r="G443" s="9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25">
      <c r="A444" s="7"/>
      <c r="B444" s="89"/>
      <c r="C444" s="90"/>
      <c r="D444" s="90"/>
      <c r="E444" s="90"/>
      <c r="F444" s="90"/>
      <c r="G444" s="9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25">
      <c r="A445" s="7"/>
      <c r="B445" s="89"/>
      <c r="C445" s="90"/>
      <c r="D445" s="90"/>
      <c r="E445" s="90"/>
      <c r="F445" s="90"/>
      <c r="G445" s="9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25">
      <c r="A446" s="7"/>
      <c r="B446" s="89"/>
      <c r="C446" s="90"/>
      <c r="D446" s="90"/>
      <c r="E446" s="90"/>
      <c r="F446" s="90"/>
      <c r="G446" s="9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25">
      <c r="A447" s="7"/>
      <c r="B447" s="89"/>
      <c r="C447" s="90"/>
      <c r="D447" s="90"/>
      <c r="E447" s="90"/>
      <c r="F447" s="90"/>
      <c r="G447" s="9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25">
      <c r="A448" s="7"/>
      <c r="B448" s="89"/>
      <c r="C448" s="90"/>
      <c r="D448" s="90"/>
      <c r="E448" s="90"/>
      <c r="F448" s="90"/>
      <c r="G448" s="9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25">
      <c r="A449" s="7"/>
      <c r="B449" s="89"/>
      <c r="C449" s="90"/>
      <c r="D449" s="90"/>
      <c r="E449" s="90"/>
      <c r="F449" s="90"/>
      <c r="G449" s="9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25">
      <c r="A450" s="7"/>
      <c r="B450" s="89"/>
      <c r="C450" s="90"/>
      <c r="D450" s="90"/>
      <c r="E450" s="90"/>
      <c r="F450" s="90"/>
      <c r="G450" s="9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25">
      <c r="A451" s="7"/>
      <c r="B451" s="89"/>
      <c r="C451" s="90"/>
      <c r="D451" s="90"/>
      <c r="E451" s="90"/>
      <c r="F451" s="90"/>
      <c r="G451" s="9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25">
      <c r="A452" s="7"/>
      <c r="B452" s="89"/>
      <c r="C452" s="90"/>
      <c r="D452" s="90"/>
      <c r="E452" s="90"/>
      <c r="F452" s="90"/>
      <c r="G452" s="9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25">
      <c r="A453" s="7"/>
      <c r="B453" s="89"/>
      <c r="C453" s="90"/>
      <c r="D453" s="90"/>
      <c r="E453" s="90"/>
      <c r="F453" s="90"/>
      <c r="G453" s="9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25">
      <c r="A454" s="7"/>
      <c r="B454" s="89"/>
      <c r="C454" s="90"/>
      <c r="D454" s="90"/>
      <c r="E454" s="90"/>
      <c r="F454" s="90"/>
      <c r="G454" s="9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25">
      <c r="A455" s="7"/>
      <c r="B455" s="89"/>
      <c r="C455" s="90"/>
      <c r="D455" s="90"/>
      <c r="E455" s="90"/>
      <c r="F455" s="90"/>
      <c r="G455" s="9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25">
      <c r="A456" s="7"/>
      <c r="B456" s="89"/>
      <c r="C456" s="90"/>
      <c r="D456" s="90"/>
      <c r="E456" s="90"/>
      <c r="F456" s="90"/>
      <c r="G456" s="9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25">
      <c r="A457" s="7"/>
      <c r="B457" s="89"/>
      <c r="C457" s="90"/>
      <c r="D457" s="90"/>
      <c r="E457" s="90"/>
      <c r="F457" s="90"/>
      <c r="G457" s="9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25">
      <c r="A458" s="7"/>
      <c r="B458" s="89"/>
      <c r="C458" s="90"/>
      <c r="D458" s="90"/>
      <c r="E458" s="90"/>
      <c r="F458" s="90"/>
      <c r="G458" s="9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25">
      <c r="A459" s="7"/>
      <c r="B459" s="89"/>
      <c r="C459" s="90"/>
      <c r="D459" s="90"/>
      <c r="E459" s="90"/>
      <c r="F459" s="90"/>
      <c r="G459" s="9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25">
      <c r="A460" s="7"/>
      <c r="B460" s="89"/>
      <c r="C460" s="90"/>
      <c r="D460" s="90"/>
      <c r="E460" s="90"/>
      <c r="F460" s="90"/>
      <c r="G460" s="9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25">
      <c r="A461" s="7"/>
      <c r="B461" s="89"/>
      <c r="C461" s="90"/>
      <c r="D461" s="90"/>
      <c r="E461" s="90"/>
      <c r="F461" s="90"/>
      <c r="G461" s="9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25">
      <c r="A462" s="7"/>
      <c r="B462" s="89"/>
      <c r="C462" s="90"/>
      <c r="D462" s="90"/>
      <c r="E462" s="90"/>
      <c r="F462" s="90"/>
      <c r="G462" s="9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25">
      <c r="A463" s="7"/>
      <c r="B463" s="89"/>
      <c r="C463" s="90"/>
      <c r="D463" s="90"/>
      <c r="E463" s="90"/>
      <c r="F463" s="90"/>
      <c r="G463" s="9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25">
      <c r="A464" s="7"/>
      <c r="B464" s="89"/>
      <c r="C464" s="90"/>
      <c r="D464" s="90"/>
      <c r="E464" s="90"/>
      <c r="F464" s="90"/>
      <c r="G464" s="9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25">
      <c r="A465" s="7"/>
      <c r="B465" s="89"/>
      <c r="C465" s="90"/>
      <c r="D465" s="90"/>
      <c r="E465" s="90"/>
      <c r="F465" s="90"/>
      <c r="G465" s="9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25">
      <c r="A466" s="7"/>
      <c r="B466" s="89"/>
      <c r="C466" s="90"/>
      <c r="D466" s="90"/>
      <c r="E466" s="90"/>
      <c r="F466" s="90"/>
      <c r="G466" s="9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25">
      <c r="A467" s="7"/>
      <c r="B467" s="89"/>
      <c r="C467" s="90"/>
      <c r="D467" s="90"/>
      <c r="E467" s="90"/>
      <c r="F467" s="90"/>
      <c r="G467" s="9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25">
      <c r="A468" s="7"/>
      <c r="B468" s="89"/>
      <c r="C468" s="90"/>
      <c r="D468" s="90"/>
      <c r="E468" s="90"/>
      <c r="F468" s="90"/>
      <c r="G468" s="9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25">
      <c r="A469" s="7"/>
      <c r="B469" s="89"/>
      <c r="C469" s="90"/>
      <c r="D469" s="90"/>
      <c r="E469" s="90"/>
      <c r="F469" s="90"/>
      <c r="G469" s="9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25">
      <c r="A470" s="7"/>
      <c r="B470" s="89"/>
      <c r="C470" s="90"/>
      <c r="D470" s="90"/>
      <c r="E470" s="90"/>
      <c r="F470" s="90"/>
      <c r="G470" s="9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25">
      <c r="A471" s="7"/>
      <c r="B471" s="89"/>
      <c r="C471" s="90"/>
      <c r="D471" s="90"/>
      <c r="E471" s="90"/>
      <c r="F471" s="90"/>
      <c r="G471" s="9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25">
      <c r="A472" s="7"/>
      <c r="B472" s="89"/>
      <c r="C472" s="90"/>
      <c r="D472" s="90"/>
      <c r="E472" s="90"/>
      <c r="F472" s="90"/>
      <c r="G472" s="9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25">
      <c r="A473" s="7"/>
      <c r="B473" s="89"/>
      <c r="C473" s="90"/>
      <c r="D473" s="90"/>
      <c r="E473" s="90"/>
      <c r="F473" s="90"/>
      <c r="G473" s="9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25">
      <c r="A474" s="7"/>
      <c r="B474" s="89"/>
      <c r="C474" s="90"/>
      <c r="D474" s="90"/>
      <c r="E474" s="90"/>
      <c r="F474" s="90"/>
      <c r="G474" s="9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25">
      <c r="A475" s="7"/>
      <c r="B475" s="89"/>
      <c r="C475" s="90"/>
      <c r="D475" s="90"/>
      <c r="E475" s="90"/>
      <c r="F475" s="90"/>
      <c r="G475" s="9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25">
      <c r="A476" s="7"/>
      <c r="B476" s="89"/>
      <c r="C476" s="90"/>
      <c r="D476" s="90"/>
      <c r="E476" s="90"/>
      <c r="F476" s="90"/>
      <c r="G476" s="9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25">
      <c r="A477" s="7"/>
      <c r="B477" s="89"/>
      <c r="C477" s="90"/>
      <c r="D477" s="90"/>
      <c r="E477" s="90"/>
      <c r="F477" s="90"/>
      <c r="G477" s="9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25">
      <c r="A478" s="7"/>
      <c r="B478" s="89"/>
      <c r="C478" s="90"/>
      <c r="D478" s="90"/>
      <c r="E478" s="90"/>
      <c r="F478" s="90"/>
      <c r="G478" s="9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25">
      <c r="A479" s="7"/>
      <c r="B479" s="89"/>
      <c r="C479" s="90"/>
      <c r="D479" s="90"/>
      <c r="E479" s="90"/>
      <c r="F479" s="90"/>
      <c r="G479" s="9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25">
      <c r="A480" s="7"/>
      <c r="B480" s="89"/>
      <c r="C480" s="90"/>
      <c r="D480" s="90"/>
      <c r="E480" s="90"/>
      <c r="F480" s="90"/>
      <c r="G480" s="9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25">
      <c r="A481" s="7"/>
      <c r="B481" s="89"/>
      <c r="C481" s="90"/>
      <c r="D481" s="90"/>
      <c r="E481" s="90"/>
      <c r="F481" s="90"/>
      <c r="G481" s="9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25">
      <c r="A482" s="7"/>
      <c r="B482" s="89"/>
      <c r="C482" s="90"/>
      <c r="D482" s="90"/>
      <c r="E482" s="90"/>
      <c r="F482" s="90"/>
      <c r="G482" s="9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25">
      <c r="A483" s="7"/>
      <c r="B483" s="89"/>
      <c r="C483" s="90"/>
      <c r="D483" s="90"/>
      <c r="E483" s="90"/>
      <c r="F483" s="90"/>
      <c r="G483" s="9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25">
      <c r="A484" s="7"/>
      <c r="B484" s="89"/>
      <c r="C484" s="90"/>
      <c r="D484" s="90"/>
      <c r="E484" s="90"/>
      <c r="F484" s="90"/>
      <c r="G484" s="9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25">
      <c r="A485" s="7"/>
      <c r="B485" s="89"/>
      <c r="C485" s="90"/>
      <c r="D485" s="90"/>
      <c r="E485" s="90"/>
      <c r="F485" s="90"/>
      <c r="G485" s="9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25">
      <c r="A486" s="7"/>
      <c r="B486" s="89"/>
      <c r="C486" s="90"/>
      <c r="D486" s="90"/>
      <c r="E486" s="90"/>
      <c r="F486" s="90"/>
      <c r="G486" s="9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25">
      <c r="A487" s="7"/>
      <c r="B487" s="89"/>
      <c r="C487" s="90"/>
      <c r="D487" s="90"/>
      <c r="E487" s="90"/>
      <c r="F487" s="90"/>
      <c r="G487" s="9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25">
      <c r="A488" s="7"/>
      <c r="B488" s="89"/>
      <c r="C488" s="90"/>
      <c r="D488" s="90"/>
      <c r="E488" s="90"/>
      <c r="F488" s="90"/>
      <c r="G488" s="9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25">
      <c r="A489" s="7"/>
      <c r="B489" s="89"/>
      <c r="C489" s="90"/>
      <c r="D489" s="90"/>
      <c r="E489" s="90"/>
      <c r="F489" s="90"/>
      <c r="G489" s="9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25">
      <c r="A490" s="7"/>
      <c r="B490" s="89"/>
      <c r="C490" s="90"/>
      <c r="D490" s="90"/>
      <c r="E490" s="90"/>
      <c r="F490" s="90"/>
      <c r="G490" s="9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25">
      <c r="A491" s="7"/>
      <c r="B491" s="89"/>
      <c r="C491" s="90"/>
      <c r="D491" s="90"/>
      <c r="E491" s="90"/>
      <c r="F491" s="90"/>
      <c r="G491" s="9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25">
      <c r="A492" s="7"/>
      <c r="B492" s="89"/>
      <c r="C492" s="90"/>
      <c r="D492" s="90"/>
      <c r="E492" s="90"/>
      <c r="F492" s="90"/>
      <c r="G492" s="9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25">
      <c r="A493" s="7"/>
      <c r="B493" s="89"/>
      <c r="C493" s="90"/>
      <c r="D493" s="90"/>
      <c r="E493" s="90"/>
      <c r="F493" s="90"/>
      <c r="G493" s="9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25">
      <c r="A494" s="7"/>
      <c r="B494" s="89"/>
      <c r="C494" s="90"/>
      <c r="D494" s="90"/>
      <c r="E494" s="90"/>
      <c r="F494" s="90"/>
      <c r="G494" s="9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25">
      <c r="A495" s="7"/>
      <c r="B495" s="89"/>
      <c r="C495" s="90"/>
      <c r="D495" s="90"/>
      <c r="E495" s="90"/>
      <c r="F495" s="90"/>
      <c r="G495" s="9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25">
      <c r="A496" s="7"/>
      <c r="B496" s="89"/>
      <c r="C496" s="90"/>
      <c r="D496" s="90"/>
      <c r="E496" s="90"/>
      <c r="F496" s="90"/>
      <c r="G496" s="9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25">
      <c r="A497" s="7"/>
      <c r="B497" s="89"/>
      <c r="C497" s="90"/>
      <c r="D497" s="90"/>
      <c r="E497" s="90"/>
      <c r="F497" s="90"/>
      <c r="G497" s="9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25">
      <c r="A498" s="7"/>
      <c r="B498" s="89"/>
      <c r="C498" s="90"/>
      <c r="D498" s="90"/>
      <c r="E498" s="90"/>
      <c r="F498" s="90"/>
      <c r="G498" s="9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25">
      <c r="A499" s="7"/>
      <c r="B499" s="89"/>
      <c r="C499" s="90"/>
      <c r="D499" s="90"/>
      <c r="E499" s="90"/>
      <c r="F499" s="90"/>
      <c r="G499" s="9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25">
      <c r="A500" s="7"/>
      <c r="B500" s="89"/>
      <c r="C500" s="90"/>
      <c r="D500" s="90"/>
      <c r="E500" s="90"/>
      <c r="F500" s="90"/>
      <c r="G500" s="9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25">
      <c r="A501" s="7"/>
      <c r="B501" s="89"/>
      <c r="C501" s="90"/>
      <c r="D501" s="90"/>
      <c r="E501" s="90"/>
      <c r="F501" s="90"/>
      <c r="G501" s="9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25">
      <c r="A502" s="7"/>
      <c r="B502" s="89"/>
      <c r="C502" s="90"/>
      <c r="D502" s="90"/>
      <c r="E502" s="90"/>
      <c r="F502" s="90"/>
      <c r="G502" s="9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25">
      <c r="A503" s="7"/>
      <c r="B503" s="89"/>
      <c r="C503" s="90"/>
      <c r="D503" s="90"/>
      <c r="E503" s="90"/>
      <c r="F503" s="90"/>
      <c r="G503" s="9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25">
      <c r="A504" s="7"/>
      <c r="B504" s="89"/>
      <c r="C504" s="90"/>
      <c r="D504" s="90"/>
      <c r="E504" s="90"/>
      <c r="F504" s="90"/>
      <c r="G504" s="9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25">
      <c r="A505" s="7"/>
      <c r="B505" s="89"/>
      <c r="C505" s="90"/>
      <c r="D505" s="90"/>
      <c r="E505" s="90"/>
      <c r="F505" s="90"/>
      <c r="G505" s="9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25">
      <c r="A506" s="7"/>
      <c r="B506" s="89"/>
      <c r="C506" s="90"/>
      <c r="D506" s="90"/>
      <c r="E506" s="90"/>
      <c r="F506" s="90"/>
      <c r="G506" s="9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25">
      <c r="A507" s="7"/>
      <c r="B507" s="89"/>
      <c r="C507" s="90"/>
      <c r="D507" s="90"/>
      <c r="E507" s="90"/>
      <c r="F507" s="90"/>
      <c r="G507" s="9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25">
      <c r="A508" s="7"/>
      <c r="B508" s="89"/>
      <c r="C508" s="90"/>
      <c r="D508" s="90"/>
      <c r="E508" s="90"/>
      <c r="F508" s="90"/>
      <c r="G508" s="9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25">
      <c r="A509" s="7"/>
      <c r="B509" s="89"/>
      <c r="C509" s="90"/>
      <c r="D509" s="90"/>
      <c r="E509" s="90"/>
      <c r="F509" s="90"/>
      <c r="G509" s="9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25">
      <c r="A510" s="7"/>
      <c r="B510" s="89"/>
      <c r="C510" s="90"/>
      <c r="D510" s="90"/>
      <c r="E510" s="90"/>
      <c r="F510" s="90"/>
      <c r="G510" s="9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25">
      <c r="A511" s="7"/>
      <c r="B511" s="89"/>
      <c r="C511" s="90"/>
      <c r="D511" s="90"/>
      <c r="E511" s="90"/>
      <c r="F511" s="90"/>
      <c r="G511" s="9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25">
      <c r="A512" s="7"/>
      <c r="B512" s="89"/>
      <c r="C512" s="90"/>
      <c r="D512" s="90"/>
      <c r="E512" s="90"/>
      <c r="F512" s="90"/>
      <c r="G512" s="9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25">
      <c r="A513" s="7"/>
      <c r="B513" s="89"/>
      <c r="C513" s="90"/>
      <c r="D513" s="90"/>
      <c r="E513" s="90"/>
      <c r="F513" s="90"/>
      <c r="G513" s="9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25">
      <c r="A514" s="7"/>
      <c r="B514" s="89"/>
      <c r="C514" s="90"/>
      <c r="D514" s="90"/>
      <c r="E514" s="90"/>
      <c r="F514" s="90"/>
      <c r="G514" s="9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25">
      <c r="A515" s="7"/>
      <c r="B515" s="89"/>
      <c r="C515" s="90"/>
      <c r="D515" s="90"/>
      <c r="E515" s="90"/>
      <c r="F515" s="90"/>
      <c r="G515" s="9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25">
      <c r="A516" s="7"/>
      <c r="B516" s="89"/>
      <c r="C516" s="90"/>
      <c r="D516" s="90"/>
      <c r="E516" s="90"/>
      <c r="F516" s="90"/>
      <c r="G516" s="9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25">
      <c r="A517" s="7"/>
      <c r="B517" s="89"/>
      <c r="C517" s="90"/>
      <c r="D517" s="90"/>
      <c r="E517" s="90"/>
      <c r="F517" s="90"/>
      <c r="G517" s="9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25">
      <c r="A518" s="7"/>
      <c r="B518" s="89"/>
      <c r="C518" s="90"/>
      <c r="D518" s="90"/>
      <c r="E518" s="90"/>
      <c r="F518" s="90"/>
      <c r="G518" s="9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25">
      <c r="A519" s="7"/>
      <c r="B519" s="89"/>
      <c r="C519" s="90"/>
      <c r="D519" s="90"/>
      <c r="E519" s="90"/>
      <c r="F519" s="90"/>
      <c r="G519" s="9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25">
      <c r="A520" s="7"/>
      <c r="B520" s="89"/>
      <c r="C520" s="90"/>
      <c r="D520" s="90"/>
      <c r="E520" s="90"/>
      <c r="F520" s="90"/>
      <c r="G520" s="9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25">
      <c r="A521" s="7"/>
      <c r="B521" s="89"/>
      <c r="C521" s="90"/>
      <c r="D521" s="90"/>
      <c r="E521" s="90"/>
      <c r="F521" s="90"/>
      <c r="G521" s="9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25">
      <c r="A522" s="7"/>
      <c r="B522" s="89"/>
      <c r="C522" s="90"/>
      <c r="D522" s="90"/>
      <c r="E522" s="90"/>
      <c r="F522" s="90"/>
      <c r="G522" s="9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25">
      <c r="A523" s="7"/>
      <c r="B523" s="89"/>
      <c r="C523" s="90"/>
      <c r="D523" s="90"/>
      <c r="E523" s="90"/>
      <c r="F523" s="90"/>
      <c r="G523" s="9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25">
      <c r="A524" s="7"/>
      <c r="B524" s="89"/>
      <c r="C524" s="90"/>
      <c r="D524" s="90"/>
      <c r="E524" s="90"/>
      <c r="F524" s="90"/>
      <c r="G524" s="9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25">
      <c r="A525" s="7"/>
      <c r="B525" s="89"/>
      <c r="C525" s="90"/>
      <c r="D525" s="90"/>
      <c r="E525" s="90"/>
      <c r="F525" s="90"/>
      <c r="G525" s="9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25">
      <c r="A526" s="7"/>
      <c r="B526" s="89"/>
      <c r="C526" s="90"/>
      <c r="D526" s="90"/>
      <c r="E526" s="90"/>
      <c r="F526" s="90"/>
      <c r="G526" s="9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25">
      <c r="A527" s="7"/>
      <c r="B527" s="89"/>
      <c r="C527" s="90"/>
      <c r="D527" s="90"/>
      <c r="E527" s="90"/>
      <c r="F527" s="90"/>
      <c r="G527" s="9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25">
      <c r="A528" s="7"/>
      <c r="B528" s="89"/>
      <c r="C528" s="90"/>
      <c r="D528" s="90"/>
      <c r="E528" s="90"/>
      <c r="F528" s="90"/>
      <c r="G528" s="9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25">
      <c r="A529" s="7"/>
      <c r="B529" s="89"/>
      <c r="C529" s="90"/>
      <c r="D529" s="90"/>
      <c r="E529" s="90"/>
      <c r="F529" s="90"/>
      <c r="G529" s="9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25">
      <c r="A530" s="7"/>
      <c r="B530" s="89"/>
      <c r="C530" s="90"/>
      <c r="D530" s="90"/>
      <c r="E530" s="90"/>
      <c r="F530" s="90"/>
      <c r="G530" s="9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25">
      <c r="A531" s="7"/>
      <c r="B531" s="89"/>
      <c r="C531" s="90"/>
      <c r="D531" s="90"/>
      <c r="E531" s="90"/>
      <c r="F531" s="90"/>
      <c r="G531" s="9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25">
      <c r="A532" s="7"/>
      <c r="B532" s="89"/>
      <c r="C532" s="90"/>
      <c r="D532" s="90"/>
      <c r="E532" s="90"/>
      <c r="F532" s="90"/>
      <c r="G532" s="9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25">
      <c r="A533" s="7"/>
      <c r="B533" s="89"/>
      <c r="C533" s="90"/>
      <c r="D533" s="90"/>
      <c r="E533" s="90"/>
      <c r="F533" s="90"/>
      <c r="G533" s="9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25">
      <c r="A534" s="7"/>
      <c r="B534" s="89"/>
      <c r="C534" s="90"/>
      <c r="D534" s="90"/>
      <c r="E534" s="90"/>
      <c r="F534" s="90"/>
      <c r="G534" s="9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25">
      <c r="A535" s="7"/>
      <c r="B535" s="89"/>
      <c r="C535" s="90"/>
      <c r="D535" s="90"/>
      <c r="E535" s="90"/>
      <c r="F535" s="90"/>
      <c r="G535" s="9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25">
      <c r="A536" s="7"/>
      <c r="B536" s="89"/>
      <c r="C536" s="90"/>
      <c r="D536" s="90"/>
      <c r="E536" s="90"/>
      <c r="F536" s="90"/>
      <c r="G536" s="9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25">
      <c r="A537" s="7"/>
      <c r="B537" s="89"/>
      <c r="C537" s="90"/>
      <c r="D537" s="90"/>
      <c r="E537" s="90"/>
      <c r="F537" s="90"/>
      <c r="G537" s="9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25">
      <c r="A538" s="7"/>
      <c r="B538" s="89"/>
      <c r="C538" s="90"/>
      <c r="D538" s="90"/>
      <c r="E538" s="90"/>
      <c r="F538" s="90"/>
      <c r="G538" s="9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25">
      <c r="A539" s="7"/>
      <c r="B539" s="89"/>
      <c r="C539" s="90"/>
      <c r="D539" s="90"/>
      <c r="E539" s="90"/>
      <c r="F539" s="90"/>
      <c r="G539" s="9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25">
      <c r="A540" s="7"/>
      <c r="B540" s="89"/>
      <c r="C540" s="90"/>
      <c r="D540" s="90"/>
      <c r="E540" s="90"/>
      <c r="F540" s="90"/>
      <c r="G540" s="9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25">
      <c r="A541" s="7"/>
      <c r="B541" s="89"/>
      <c r="C541" s="90"/>
      <c r="D541" s="90"/>
      <c r="E541" s="90"/>
      <c r="F541" s="90"/>
      <c r="G541" s="9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25">
      <c r="A542" s="7"/>
      <c r="B542" s="89"/>
      <c r="C542" s="90"/>
      <c r="D542" s="90"/>
      <c r="E542" s="90"/>
      <c r="F542" s="90"/>
      <c r="G542" s="9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25">
      <c r="A543" s="7"/>
      <c r="B543" s="89"/>
      <c r="C543" s="90"/>
      <c r="D543" s="90"/>
      <c r="E543" s="90"/>
      <c r="F543" s="90"/>
      <c r="G543" s="9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25">
      <c r="A544" s="7"/>
      <c r="B544" s="89"/>
      <c r="C544" s="90"/>
      <c r="D544" s="90"/>
      <c r="E544" s="90"/>
      <c r="F544" s="90"/>
      <c r="G544" s="9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25">
      <c r="A545" s="7"/>
      <c r="B545" s="89"/>
      <c r="C545" s="90"/>
      <c r="D545" s="90"/>
      <c r="E545" s="90"/>
      <c r="F545" s="90"/>
      <c r="G545" s="9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25">
      <c r="A546" s="7"/>
      <c r="B546" s="89"/>
      <c r="C546" s="90"/>
      <c r="D546" s="90"/>
      <c r="E546" s="90"/>
      <c r="F546" s="90"/>
      <c r="G546" s="9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25">
      <c r="A547" s="7"/>
      <c r="B547" s="89"/>
      <c r="C547" s="90"/>
      <c r="D547" s="90"/>
      <c r="E547" s="90"/>
      <c r="F547" s="90"/>
      <c r="G547" s="9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25">
      <c r="A548" s="7"/>
      <c r="B548" s="89"/>
      <c r="C548" s="90"/>
      <c r="D548" s="90"/>
      <c r="E548" s="90"/>
      <c r="F548" s="90"/>
      <c r="G548" s="9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25">
      <c r="A549" s="7"/>
      <c r="B549" s="89"/>
      <c r="C549" s="90"/>
      <c r="D549" s="90"/>
      <c r="E549" s="90"/>
      <c r="F549" s="90"/>
      <c r="G549" s="9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25">
      <c r="A550" s="7"/>
      <c r="B550" s="89"/>
      <c r="C550" s="90"/>
      <c r="D550" s="90"/>
      <c r="E550" s="90"/>
      <c r="F550" s="90"/>
      <c r="G550" s="9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25">
      <c r="A551" s="7"/>
      <c r="B551" s="89"/>
      <c r="C551" s="90"/>
      <c r="D551" s="90"/>
      <c r="E551" s="90"/>
      <c r="F551" s="90"/>
      <c r="G551" s="9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25">
      <c r="A552" s="7"/>
      <c r="B552" s="89"/>
      <c r="C552" s="90"/>
      <c r="D552" s="90"/>
      <c r="E552" s="90"/>
      <c r="F552" s="90"/>
      <c r="G552" s="9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25">
      <c r="A553" s="7"/>
      <c r="B553" s="89"/>
      <c r="C553" s="90"/>
      <c r="D553" s="90"/>
      <c r="E553" s="90"/>
      <c r="F553" s="90"/>
      <c r="G553" s="9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25">
      <c r="A554" s="7"/>
      <c r="B554" s="89"/>
      <c r="C554" s="90"/>
      <c r="D554" s="90"/>
      <c r="E554" s="90"/>
      <c r="F554" s="90"/>
      <c r="G554" s="9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25">
      <c r="A555" s="7"/>
      <c r="B555" s="89"/>
      <c r="C555" s="90"/>
      <c r="D555" s="90"/>
      <c r="E555" s="90"/>
      <c r="F555" s="90"/>
      <c r="G555" s="9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25">
      <c r="A556" s="7"/>
      <c r="B556" s="89"/>
      <c r="C556" s="90"/>
      <c r="D556" s="90"/>
      <c r="E556" s="90"/>
      <c r="F556" s="90"/>
      <c r="G556" s="9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25">
      <c r="A557" s="7"/>
      <c r="B557" s="89"/>
      <c r="C557" s="90"/>
      <c r="D557" s="90"/>
      <c r="E557" s="90"/>
      <c r="F557" s="90"/>
      <c r="G557" s="9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25">
      <c r="A558" s="7"/>
      <c r="B558" s="89"/>
      <c r="C558" s="90"/>
      <c r="D558" s="90"/>
      <c r="E558" s="90"/>
      <c r="F558" s="90"/>
      <c r="G558" s="9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25">
      <c r="A559" s="7"/>
      <c r="B559" s="89"/>
      <c r="C559" s="90"/>
      <c r="D559" s="90"/>
      <c r="E559" s="90"/>
      <c r="F559" s="90"/>
      <c r="G559" s="9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25">
      <c r="A560" s="7"/>
      <c r="B560" s="89"/>
      <c r="C560" s="90"/>
      <c r="D560" s="90"/>
      <c r="E560" s="90"/>
      <c r="F560" s="90"/>
      <c r="G560" s="9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25">
      <c r="A561" s="7"/>
      <c r="B561" s="89"/>
      <c r="C561" s="90"/>
      <c r="D561" s="90"/>
      <c r="E561" s="90"/>
      <c r="F561" s="90"/>
      <c r="G561" s="9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25">
      <c r="A562" s="7"/>
      <c r="B562" s="89"/>
      <c r="C562" s="90"/>
      <c r="D562" s="90"/>
      <c r="E562" s="90"/>
      <c r="F562" s="90"/>
      <c r="G562" s="9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25">
      <c r="A563" s="7"/>
      <c r="B563" s="89"/>
      <c r="C563" s="90"/>
      <c r="D563" s="90"/>
      <c r="E563" s="90"/>
      <c r="F563" s="90"/>
      <c r="G563" s="9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25">
      <c r="A564" s="7"/>
      <c r="B564" s="89"/>
      <c r="C564" s="90"/>
      <c r="D564" s="90"/>
      <c r="E564" s="90"/>
      <c r="F564" s="90"/>
      <c r="G564" s="9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25">
      <c r="A565" s="7"/>
      <c r="B565" s="89"/>
      <c r="C565" s="90"/>
      <c r="D565" s="90"/>
      <c r="E565" s="90"/>
      <c r="F565" s="90"/>
      <c r="G565" s="9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25">
      <c r="A566" s="7"/>
      <c r="B566" s="89"/>
      <c r="C566" s="90"/>
      <c r="D566" s="90"/>
      <c r="E566" s="90"/>
      <c r="F566" s="90"/>
      <c r="G566" s="9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25">
      <c r="A567" s="7"/>
      <c r="B567" s="89"/>
      <c r="C567" s="90"/>
      <c r="D567" s="90"/>
      <c r="E567" s="90"/>
      <c r="F567" s="90"/>
      <c r="G567" s="9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25">
      <c r="A568" s="7"/>
      <c r="B568" s="89"/>
      <c r="C568" s="90"/>
      <c r="D568" s="90"/>
      <c r="E568" s="90"/>
      <c r="F568" s="90"/>
      <c r="G568" s="9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25">
      <c r="A569" s="7"/>
      <c r="B569" s="89"/>
      <c r="C569" s="90"/>
      <c r="D569" s="90"/>
      <c r="E569" s="90"/>
      <c r="F569" s="90"/>
      <c r="G569" s="9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25">
      <c r="A570" s="7"/>
      <c r="B570" s="89"/>
      <c r="C570" s="90"/>
      <c r="D570" s="90"/>
      <c r="E570" s="90"/>
      <c r="F570" s="90"/>
      <c r="G570" s="9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25">
      <c r="A571" s="7"/>
      <c r="B571" s="89"/>
      <c r="C571" s="90"/>
      <c r="D571" s="90"/>
      <c r="E571" s="90"/>
      <c r="F571" s="90"/>
      <c r="G571" s="9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25">
      <c r="A572" s="7"/>
      <c r="B572" s="89"/>
      <c r="C572" s="90"/>
      <c r="D572" s="90"/>
      <c r="E572" s="90"/>
      <c r="F572" s="90"/>
      <c r="G572" s="9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25">
      <c r="A573" s="7"/>
      <c r="B573" s="89"/>
      <c r="C573" s="90"/>
      <c r="D573" s="90"/>
      <c r="E573" s="90"/>
      <c r="F573" s="90"/>
      <c r="G573" s="9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25">
      <c r="A574" s="7"/>
      <c r="B574" s="89"/>
      <c r="C574" s="90"/>
      <c r="D574" s="90"/>
      <c r="E574" s="90"/>
      <c r="F574" s="90"/>
      <c r="G574" s="9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25">
      <c r="A575" s="7"/>
      <c r="B575" s="89"/>
      <c r="C575" s="90"/>
      <c r="D575" s="90"/>
      <c r="E575" s="90"/>
      <c r="F575" s="90"/>
      <c r="G575" s="9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25">
      <c r="A576" s="7"/>
      <c r="B576" s="89"/>
      <c r="C576" s="90"/>
      <c r="D576" s="90"/>
      <c r="E576" s="90"/>
      <c r="F576" s="90"/>
      <c r="G576" s="9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25">
      <c r="A577" s="7"/>
      <c r="B577" s="89"/>
      <c r="C577" s="90"/>
      <c r="D577" s="90"/>
      <c r="E577" s="90"/>
      <c r="F577" s="90"/>
      <c r="G577" s="9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25">
      <c r="A578" s="7"/>
      <c r="B578" s="89"/>
      <c r="C578" s="90"/>
      <c r="D578" s="90"/>
      <c r="E578" s="90"/>
      <c r="F578" s="90"/>
      <c r="G578" s="9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25">
      <c r="A579" s="7"/>
      <c r="B579" s="89"/>
      <c r="C579" s="90"/>
      <c r="D579" s="90"/>
      <c r="E579" s="90"/>
      <c r="F579" s="90"/>
      <c r="G579" s="9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25">
      <c r="A580" s="7"/>
      <c r="B580" s="89"/>
      <c r="C580" s="90"/>
      <c r="D580" s="90"/>
      <c r="E580" s="90"/>
      <c r="F580" s="90"/>
      <c r="G580" s="9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25">
      <c r="A581" s="7"/>
      <c r="B581" s="89"/>
      <c r="C581" s="90"/>
      <c r="D581" s="90"/>
      <c r="E581" s="90"/>
      <c r="F581" s="90"/>
      <c r="G581" s="9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25">
      <c r="A582" s="7"/>
      <c r="B582" s="89"/>
      <c r="C582" s="90"/>
      <c r="D582" s="90"/>
      <c r="E582" s="90"/>
      <c r="F582" s="90"/>
      <c r="G582" s="9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25">
      <c r="A583" s="7"/>
      <c r="B583" s="89"/>
      <c r="C583" s="90"/>
      <c r="D583" s="90"/>
      <c r="E583" s="90"/>
      <c r="F583" s="90"/>
      <c r="G583" s="9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25">
      <c r="A584" s="7"/>
      <c r="B584" s="89"/>
      <c r="C584" s="90"/>
      <c r="D584" s="90"/>
      <c r="E584" s="90"/>
      <c r="F584" s="90"/>
      <c r="G584" s="9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25">
      <c r="A585" s="7"/>
      <c r="B585" s="89"/>
      <c r="C585" s="90"/>
      <c r="D585" s="90"/>
      <c r="E585" s="90"/>
      <c r="F585" s="90"/>
      <c r="G585" s="9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25">
      <c r="A586" s="7"/>
      <c r="B586" s="89"/>
      <c r="C586" s="90"/>
      <c r="D586" s="90"/>
      <c r="E586" s="90"/>
      <c r="F586" s="90"/>
      <c r="G586" s="9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25">
      <c r="A587" s="7"/>
      <c r="B587" s="89"/>
      <c r="C587" s="90"/>
      <c r="D587" s="90"/>
      <c r="E587" s="90"/>
      <c r="F587" s="90"/>
      <c r="G587" s="9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25">
      <c r="A588" s="7"/>
      <c r="B588" s="89"/>
      <c r="C588" s="90"/>
      <c r="D588" s="90"/>
      <c r="E588" s="90"/>
      <c r="F588" s="90"/>
      <c r="G588" s="9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25">
      <c r="A589" s="7"/>
      <c r="B589" s="89"/>
      <c r="C589" s="90"/>
      <c r="D589" s="90"/>
      <c r="E589" s="90"/>
      <c r="F589" s="90"/>
      <c r="G589" s="9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25">
      <c r="A590" s="7"/>
      <c r="B590" s="89"/>
      <c r="C590" s="90"/>
      <c r="D590" s="90"/>
      <c r="E590" s="90"/>
      <c r="F590" s="90"/>
      <c r="G590" s="9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25">
      <c r="A591" s="7"/>
      <c r="B591" s="89"/>
      <c r="C591" s="90"/>
      <c r="D591" s="90"/>
      <c r="E591" s="90"/>
      <c r="F591" s="90"/>
      <c r="G591" s="9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25">
      <c r="A592" s="7"/>
      <c r="B592" s="89"/>
      <c r="C592" s="90"/>
      <c r="D592" s="90"/>
      <c r="E592" s="90"/>
      <c r="F592" s="90"/>
      <c r="G592" s="9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25">
      <c r="A593" s="7"/>
      <c r="B593" s="89"/>
      <c r="C593" s="90"/>
      <c r="D593" s="90"/>
      <c r="E593" s="90"/>
      <c r="F593" s="90"/>
      <c r="G593" s="9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25">
      <c r="A594" s="7"/>
      <c r="B594" s="89"/>
      <c r="C594" s="90"/>
      <c r="D594" s="90"/>
      <c r="E594" s="90"/>
      <c r="F594" s="90"/>
      <c r="G594" s="9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25">
      <c r="A595" s="7"/>
      <c r="B595" s="89"/>
      <c r="C595" s="90"/>
      <c r="D595" s="90"/>
      <c r="E595" s="90"/>
      <c r="F595" s="90"/>
      <c r="G595" s="9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25">
      <c r="A596" s="7"/>
      <c r="B596" s="89"/>
      <c r="C596" s="90"/>
      <c r="D596" s="90"/>
      <c r="E596" s="90"/>
      <c r="F596" s="90"/>
      <c r="G596" s="9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25">
      <c r="A597" s="7"/>
      <c r="B597" s="89"/>
      <c r="C597" s="90"/>
      <c r="D597" s="90"/>
      <c r="E597" s="90"/>
      <c r="F597" s="90"/>
      <c r="G597" s="9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25">
      <c r="A598" s="7"/>
      <c r="B598" s="89"/>
      <c r="C598" s="90"/>
      <c r="D598" s="90"/>
      <c r="E598" s="90"/>
      <c r="F598" s="90"/>
      <c r="G598" s="9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25">
      <c r="A599" s="7"/>
      <c r="B599" s="89"/>
      <c r="C599" s="90"/>
      <c r="D599" s="90"/>
      <c r="E599" s="90"/>
      <c r="F599" s="90"/>
      <c r="G599" s="9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25">
      <c r="A600" s="7"/>
      <c r="B600" s="89"/>
      <c r="C600" s="90"/>
      <c r="D600" s="90"/>
      <c r="E600" s="90"/>
      <c r="F600" s="90"/>
      <c r="G600" s="9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25">
      <c r="A601" s="7"/>
      <c r="B601" s="89"/>
      <c r="C601" s="90"/>
      <c r="D601" s="90"/>
      <c r="E601" s="90"/>
      <c r="F601" s="90"/>
      <c r="G601" s="9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25">
      <c r="A602" s="7"/>
      <c r="B602" s="89"/>
      <c r="C602" s="90"/>
      <c r="D602" s="90"/>
      <c r="E602" s="90"/>
      <c r="F602" s="90"/>
      <c r="G602" s="9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25">
      <c r="A603" s="7"/>
      <c r="B603" s="89"/>
      <c r="C603" s="90"/>
      <c r="D603" s="90"/>
      <c r="E603" s="90"/>
      <c r="F603" s="90"/>
      <c r="G603" s="9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25">
      <c r="A604" s="7"/>
      <c r="B604" s="89"/>
      <c r="C604" s="90"/>
      <c r="D604" s="90"/>
      <c r="E604" s="90"/>
      <c r="F604" s="90"/>
      <c r="G604" s="9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25">
      <c r="A605" s="7"/>
      <c r="B605" s="89"/>
      <c r="C605" s="90"/>
      <c r="D605" s="90"/>
      <c r="E605" s="90"/>
      <c r="F605" s="90"/>
      <c r="G605" s="9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25">
      <c r="A606" s="7"/>
      <c r="B606" s="89"/>
      <c r="C606" s="90"/>
      <c r="D606" s="90"/>
      <c r="E606" s="90"/>
      <c r="F606" s="90"/>
      <c r="G606" s="9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25">
      <c r="A607" s="7"/>
      <c r="B607" s="89"/>
      <c r="C607" s="90"/>
      <c r="D607" s="90"/>
      <c r="E607" s="90"/>
      <c r="F607" s="90"/>
      <c r="G607" s="9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25">
      <c r="A608" s="7"/>
      <c r="B608" s="89"/>
      <c r="C608" s="90"/>
      <c r="D608" s="90"/>
      <c r="E608" s="90"/>
      <c r="F608" s="90"/>
      <c r="G608" s="9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25">
      <c r="A609" s="7"/>
      <c r="B609" s="89"/>
      <c r="C609" s="90"/>
      <c r="D609" s="90"/>
      <c r="E609" s="90"/>
      <c r="F609" s="90"/>
      <c r="G609" s="9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25">
      <c r="A610" s="7"/>
      <c r="B610" s="89"/>
      <c r="C610" s="90"/>
      <c r="D610" s="90"/>
      <c r="E610" s="90"/>
      <c r="F610" s="90"/>
      <c r="G610" s="9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25">
      <c r="A611" s="7"/>
      <c r="B611" s="89"/>
      <c r="C611" s="90"/>
      <c r="D611" s="90"/>
      <c r="E611" s="90"/>
      <c r="F611" s="90"/>
      <c r="G611" s="9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25">
      <c r="A612" s="7"/>
      <c r="B612" s="89"/>
      <c r="C612" s="90"/>
      <c r="D612" s="90"/>
      <c r="E612" s="90"/>
      <c r="F612" s="90"/>
      <c r="G612" s="9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25">
      <c r="A613" s="7"/>
      <c r="B613" s="89"/>
      <c r="C613" s="90"/>
      <c r="D613" s="90"/>
      <c r="E613" s="90"/>
      <c r="F613" s="90"/>
      <c r="G613" s="9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25">
      <c r="A614" s="7"/>
      <c r="B614" s="89"/>
      <c r="C614" s="90"/>
      <c r="D614" s="90"/>
      <c r="E614" s="90"/>
      <c r="F614" s="90"/>
      <c r="G614" s="9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25">
      <c r="A615" s="7"/>
      <c r="B615" s="89"/>
      <c r="C615" s="90"/>
      <c r="D615" s="90"/>
      <c r="E615" s="90"/>
      <c r="F615" s="90"/>
      <c r="G615" s="9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25">
      <c r="A616" s="7"/>
      <c r="B616" s="89"/>
      <c r="C616" s="90"/>
      <c r="D616" s="90"/>
      <c r="E616" s="90"/>
      <c r="F616" s="90"/>
      <c r="G616" s="9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25">
      <c r="A617" s="7"/>
      <c r="B617" s="89"/>
      <c r="C617" s="90"/>
      <c r="D617" s="90"/>
      <c r="E617" s="90"/>
      <c r="F617" s="90"/>
      <c r="G617" s="9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25">
      <c r="A618" s="7"/>
      <c r="B618" s="89"/>
      <c r="C618" s="90"/>
      <c r="D618" s="90"/>
      <c r="E618" s="90"/>
      <c r="F618" s="90"/>
      <c r="G618" s="9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25">
      <c r="A619" s="7"/>
      <c r="B619" s="89"/>
      <c r="C619" s="90"/>
      <c r="D619" s="90"/>
      <c r="E619" s="90"/>
      <c r="F619" s="90"/>
      <c r="G619" s="9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25">
      <c r="A620" s="7"/>
      <c r="B620" s="89"/>
      <c r="C620" s="90"/>
      <c r="D620" s="90"/>
      <c r="E620" s="90"/>
      <c r="F620" s="90"/>
      <c r="G620" s="9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25">
      <c r="A621" s="7"/>
      <c r="B621" s="89"/>
      <c r="C621" s="90"/>
      <c r="D621" s="90"/>
      <c r="E621" s="90"/>
      <c r="F621" s="90"/>
      <c r="G621" s="9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25">
      <c r="A622" s="7"/>
      <c r="B622" s="89"/>
      <c r="C622" s="90"/>
      <c r="D622" s="90"/>
      <c r="E622" s="90"/>
      <c r="F622" s="90"/>
      <c r="G622" s="9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25">
      <c r="A623" s="7"/>
      <c r="B623" s="89"/>
      <c r="C623" s="90"/>
      <c r="D623" s="90"/>
      <c r="E623" s="90"/>
      <c r="F623" s="90"/>
      <c r="G623" s="9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25">
      <c r="A624" s="7"/>
      <c r="B624" s="89"/>
      <c r="C624" s="90"/>
      <c r="D624" s="90"/>
      <c r="E624" s="90"/>
      <c r="F624" s="90"/>
      <c r="G624" s="9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25">
      <c r="A625" s="7"/>
      <c r="B625" s="89"/>
      <c r="C625" s="90"/>
      <c r="D625" s="90"/>
      <c r="E625" s="90"/>
      <c r="F625" s="90"/>
      <c r="G625" s="9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25">
      <c r="A626" s="7"/>
      <c r="B626" s="89"/>
      <c r="C626" s="90"/>
      <c r="D626" s="90"/>
      <c r="E626" s="90"/>
      <c r="F626" s="90"/>
      <c r="G626" s="9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25">
      <c r="A627" s="7"/>
      <c r="B627" s="89"/>
      <c r="C627" s="90"/>
      <c r="D627" s="90"/>
      <c r="E627" s="90"/>
      <c r="F627" s="90"/>
      <c r="G627" s="9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25">
      <c r="A628" s="7"/>
      <c r="B628" s="89"/>
      <c r="C628" s="90"/>
      <c r="D628" s="90"/>
      <c r="E628" s="90"/>
      <c r="F628" s="90"/>
      <c r="G628" s="9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25">
      <c r="A629" s="7"/>
      <c r="B629" s="89"/>
      <c r="C629" s="90"/>
      <c r="D629" s="90"/>
      <c r="E629" s="90"/>
      <c r="F629" s="90"/>
      <c r="G629" s="9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25">
      <c r="A630" s="7"/>
      <c r="B630" s="89"/>
      <c r="C630" s="90"/>
      <c r="D630" s="90"/>
      <c r="E630" s="90"/>
      <c r="F630" s="90"/>
      <c r="G630" s="9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25">
      <c r="A631" s="7"/>
      <c r="B631" s="89"/>
      <c r="C631" s="90"/>
      <c r="D631" s="90"/>
      <c r="E631" s="90"/>
      <c r="F631" s="90"/>
      <c r="G631" s="9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25">
      <c r="A632" s="7"/>
      <c r="B632" s="89"/>
      <c r="C632" s="90"/>
      <c r="D632" s="90"/>
      <c r="E632" s="90"/>
      <c r="F632" s="90"/>
      <c r="G632" s="9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25">
      <c r="A633" s="7"/>
      <c r="B633" s="89"/>
      <c r="C633" s="90"/>
      <c r="D633" s="90"/>
      <c r="E633" s="90"/>
      <c r="F633" s="90"/>
      <c r="G633" s="9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25">
      <c r="A634" s="7"/>
      <c r="B634" s="89"/>
      <c r="C634" s="90"/>
      <c r="D634" s="90"/>
      <c r="E634" s="90"/>
      <c r="F634" s="90"/>
      <c r="G634" s="9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25">
      <c r="A635" s="7"/>
      <c r="B635" s="89"/>
      <c r="C635" s="90"/>
      <c r="D635" s="90"/>
      <c r="E635" s="90"/>
      <c r="F635" s="90"/>
      <c r="G635" s="9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25">
      <c r="A636" s="7"/>
      <c r="B636" s="89"/>
      <c r="C636" s="90"/>
      <c r="D636" s="90"/>
      <c r="E636" s="90"/>
      <c r="F636" s="90"/>
      <c r="G636" s="9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25">
      <c r="A637" s="7"/>
      <c r="B637" s="89"/>
      <c r="C637" s="90"/>
      <c r="D637" s="90"/>
      <c r="E637" s="90"/>
      <c r="F637" s="90"/>
      <c r="G637" s="9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25">
      <c r="A638" s="7"/>
      <c r="B638" s="89"/>
      <c r="C638" s="90"/>
      <c r="D638" s="90"/>
      <c r="E638" s="90"/>
      <c r="F638" s="90"/>
      <c r="G638" s="9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25">
      <c r="A639" s="7"/>
      <c r="B639" s="89"/>
      <c r="C639" s="90"/>
      <c r="D639" s="90"/>
      <c r="E639" s="90"/>
      <c r="F639" s="90"/>
      <c r="G639" s="9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25">
      <c r="A640" s="7"/>
      <c r="B640" s="89"/>
      <c r="C640" s="90"/>
      <c r="D640" s="90"/>
      <c r="E640" s="90"/>
      <c r="F640" s="90"/>
      <c r="G640" s="9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25">
      <c r="A641" s="7"/>
      <c r="B641" s="89"/>
      <c r="C641" s="90"/>
      <c r="D641" s="90"/>
      <c r="E641" s="90"/>
      <c r="F641" s="90"/>
      <c r="G641" s="9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25">
      <c r="A642" s="7"/>
      <c r="B642" s="89"/>
      <c r="C642" s="90"/>
      <c r="D642" s="90"/>
      <c r="E642" s="90"/>
      <c r="F642" s="90"/>
      <c r="G642" s="9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25">
      <c r="A643" s="7"/>
      <c r="B643" s="89"/>
      <c r="C643" s="90"/>
      <c r="D643" s="90"/>
      <c r="E643" s="90"/>
      <c r="F643" s="90"/>
      <c r="G643" s="9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25">
      <c r="A644" s="7"/>
      <c r="B644" s="89"/>
      <c r="C644" s="90"/>
      <c r="D644" s="90"/>
      <c r="E644" s="90"/>
      <c r="F644" s="90"/>
      <c r="G644" s="9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25">
      <c r="A645" s="7"/>
      <c r="B645" s="89"/>
      <c r="C645" s="90"/>
      <c r="D645" s="90"/>
      <c r="E645" s="90"/>
      <c r="F645" s="90"/>
      <c r="G645" s="9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25">
      <c r="A646" s="7"/>
      <c r="B646" s="89"/>
      <c r="C646" s="90"/>
      <c r="D646" s="90"/>
      <c r="E646" s="90"/>
      <c r="F646" s="90"/>
      <c r="G646" s="9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25">
      <c r="A647" s="7"/>
      <c r="B647" s="89"/>
      <c r="C647" s="90"/>
      <c r="D647" s="90"/>
      <c r="E647" s="90"/>
      <c r="F647" s="90"/>
      <c r="G647" s="9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25">
      <c r="A648" s="7"/>
      <c r="B648" s="89"/>
      <c r="C648" s="90"/>
      <c r="D648" s="90"/>
      <c r="E648" s="90"/>
      <c r="F648" s="90"/>
      <c r="G648" s="9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25">
      <c r="A649" s="7"/>
      <c r="B649" s="89"/>
      <c r="C649" s="90"/>
      <c r="D649" s="90"/>
      <c r="E649" s="90"/>
      <c r="F649" s="90"/>
      <c r="G649" s="9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25">
      <c r="A650" s="7"/>
      <c r="B650" s="89"/>
      <c r="C650" s="90"/>
      <c r="D650" s="90"/>
      <c r="E650" s="90"/>
      <c r="F650" s="90"/>
      <c r="G650" s="9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25">
      <c r="A651" s="7"/>
      <c r="B651" s="89"/>
      <c r="C651" s="90"/>
      <c r="D651" s="90"/>
      <c r="E651" s="90"/>
      <c r="F651" s="90"/>
      <c r="G651" s="9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25">
      <c r="A652" s="7"/>
      <c r="B652" s="89"/>
      <c r="C652" s="90"/>
      <c r="D652" s="90"/>
      <c r="E652" s="90"/>
      <c r="F652" s="90"/>
      <c r="G652" s="9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25">
      <c r="A653" s="7"/>
      <c r="B653" s="89"/>
      <c r="C653" s="90"/>
      <c r="D653" s="90"/>
      <c r="E653" s="90"/>
      <c r="F653" s="90"/>
      <c r="G653" s="9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25">
      <c r="A654" s="7"/>
      <c r="B654" s="89"/>
      <c r="C654" s="90"/>
      <c r="D654" s="90"/>
      <c r="E654" s="90"/>
      <c r="F654" s="90"/>
      <c r="G654" s="9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25">
      <c r="A655" s="7"/>
      <c r="B655" s="89"/>
      <c r="C655" s="90"/>
      <c r="D655" s="90"/>
      <c r="E655" s="90"/>
      <c r="F655" s="90"/>
      <c r="G655" s="9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25">
      <c r="A656" s="7"/>
      <c r="B656" s="89"/>
      <c r="C656" s="90"/>
      <c r="D656" s="90"/>
      <c r="E656" s="90"/>
      <c r="F656" s="90"/>
      <c r="G656" s="9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25">
      <c r="A657" s="7"/>
      <c r="B657" s="89"/>
      <c r="C657" s="90"/>
      <c r="D657" s="90"/>
      <c r="E657" s="90"/>
      <c r="F657" s="90"/>
      <c r="G657" s="9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25">
      <c r="A658" s="7"/>
      <c r="B658" s="89"/>
      <c r="C658" s="90"/>
      <c r="D658" s="90"/>
      <c r="E658" s="90"/>
      <c r="F658" s="90"/>
      <c r="G658" s="9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25">
      <c r="A659" s="7"/>
      <c r="B659" s="89"/>
      <c r="C659" s="90"/>
      <c r="D659" s="90"/>
      <c r="E659" s="90"/>
      <c r="F659" s="90"/>
      <c r="G659" s="9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25">
      <c r="A660" s="7"/>
      <c r="B660" s="89"/>
      <c r="C660" s="90"/>
      <c r="D660" s="90"/>
      <c r="E660" s="90"/>
      <c r="F660" s="90"/>
      <c r="G660" s="9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25">
      <c r="A661" s="7"/>
      <c r="B661" s="89"/>
      <c r="C661" s="90"/>
      <c r="D661" s="90"/>
      <c r="E661" s="90"/>
      <c r="F661" s="90"/>
      <c r="G661" s="9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25">
      <c r="A662" s="7"/>
      <c r="B662" s="89"/>
      <c r="C662" s="90"/>
      <c r="D662" s="90"/>
      <c r="E662" s="90"/>
      <c r="F662" s="90"/>
      <c r="G662" s="9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25">
      <c r="A663" s="7"/>
      <c r="B663" s="89"/>
      <c r="C663" s="90"/>
      <c r="D663" s="90"/>
      <c r="E663" s="90"/>
      <c r="F663" s="90"/>
      <c r="G663" s="9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25">
      <c r="A664" s="7"/>
      <c r="B664" s="89"/>
      <c r="C664" s="90"/>
      <c r="D664" s="90"/>
      <c r="E664" s="90"/>
      <c r="F664" s="90"/>
      <c r="G664" s="9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25">
      <c r="A665" s="7"/>
      <c r="B665" s="89"/>
      <c r="C665" s="90"/>
      <c r="D665" s="90"/>
      <c r="E665" s="90"/>
      <c r="F665" s="90"/>
      <c r="G665" s="9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25">
      <c r="A666" s="7"/>
      <c r="B666" s="89"/>
      <c r="C666" s="90"/>
      <c r="D666" s="90"/>
      <c r="E666" s="90"/>
      <c r="F666" s="90"/>
      <c r="G666" s="9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25">
      <c r="A667" s="7"/>
      <c r="B667" s="89"/>
      <c r="C667" s="90"/>
      <c r="D667" s="90"/>
      <c r="E667" s="90"/>
      <c r="F667" s="90"/>
      <c r="G667" s="9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25">
      <c r="A668" s="7"/>
      <c r="B668" s="89"/>
      <c r="C668" s="90"/>
      <c r="D668" s="90"/>
      <c r="E668" s="90"/>
      <c r="F668" s="90"/>
      <c r="G668" s="9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25">
      <c r="A669" s="7"/>
      <c r="B669" s="89"/>
      <c r="C669" s="90"/>
      <c r="D669" s="90"/>
      <c r="E669" s="90"/>
      <c r="F669" s="90"/>
      <c r="G669" s="9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25">
      <c r="A670" s="7"/>
      <c r="B670" s="89"/>
      <c r="C670" s="90"/>
      <c r="D670" s="90"/>
      <c r="E670" s="90"/>
      <c r="F670" s="90"/>
      <c r="G670" s="9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25">
      <c r="A671" s="7"/>
      <c r="B671" s="89"/>
      <c r="C671" s="90"/>
      <c r="D671" s="90"/>
      <c r="E671" s="90"/>
      <c r="F671" s="90"/>
      <c r="G671" s="9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25">
      <c r="A672" s="7"/>
      <c r="B672" s="89"/>
      <c r="C672" s="90"/>
      <c r="D672" s="90"/>
      <c r="E672" s="90"/>
      <c r="F672" s="90"/>
      <c r="G672" s="9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25">
      <c r="A673" s="7"/>
      <c r="B673" s="89"/>
      <c r="C673" s="90"/>
      <c r="D673" s="90"/>
      <c r="E673" s="90"/>
      <c r="F673" s="90"/>
      <c r="G673" s="9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25">
      <c r="A674" s="7"/>
      <c r="B674" s="89"/>
      <c r="C674" s="90"/>
      <c r="D674" s="90"/>
      <c r="E674" s="90"/>
      <c r="F674" s="90"/>
      <c r="G674" s="9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25">
      <c r="A675" s="7"/>
      <c r="B675" s="89"/>
      <c r="C675" s="90"/>
      <c r="D675" s="90"/>
      <c r="E675" s="90"/>
      <c r="F675" s="90"/>
      <c r="G675" s="9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25">
      <c r="A676" s="7"/>
      <c r="B676" s="89"/>
      <c r="C676" s="90"/>
      <c r="D676" s="90"/>
      <c r="E676" s="90"/>
      <c r="F676" s="90"/>
      <c r="G676" s="9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25">
      <c r="A677" s="7"/>
      <c r="B677" s="89"/>
      <c r="C677" s="90"/>
      <c r="D677" s="90"/>
      <c r="E677" s="90"/>
      <c r="F677" s="90"/>
      <c r="G677" s="9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25">
      <c r="A678" s="7"/>
      <c r="B678" s="89"/>
      <c r="C678" s="90"/>
      <c r="D678" s="90"/>
      <c r="E678" s="90"/>
      <c r="F678" s="90"/>
      <c r="G678" s="9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25">
      <c r="A679" s="7"/>
      <c r="B679" s="89"/>
      <c r="C679" s="90"/>
      <c r="D679" s="90"/>
      <c r="E679" s="90"/>
      <c r="F679" s="90"/>
      <c r="G679" s="9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25">
      <c r="A680" s="7"/>
      <c r="B680" s="89"/>
      <c r="C680" s="90"/>
      <c r="D680" s="90"/>
      <c r="E680" s="90"/>
      <c r="F680" s="90"/>
      <c r="G680" s="9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25">
      <c r="A681" s="7"/>
      <c r="B681" s="89"/>
      <c r="C681" s="90"/>
      <c r="D681" s="90"/>
      <c r="E681" s="90"/>
      <c r="F681" s="90"/>
      <c r="G681" s="9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25">
      <c r="A682" s="7"/>
      <c r="B682" s="89"/>
      <c r="C682" s="90"/>
      <c r="D682" s="90"/>
      <c r="E682" s="90"/>
      <c r="F682" s="90"/>
      <c r="G682" s="9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25">
      <c r="A683" s="7"/>
      <c r="B683" s="89"/>
      <c r="C683" s="90"/>
      <c r="D683" s="90"/>
      <c r="E683" s="90"/>
      <c r="F683" s="90"/>
      <c r="G683" s="9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25">
      <c r="A684" s="7"/>
      <c r="B684" s="89"/>
      <c r="C684" s="90"/>
      <c r="D684" s="90"/>
      <c r="E684" s="90"/>
      <c r="F684" s="90"/>
      <c r="G684" s="9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25">
      <c r="A685" s="7"/>
      <c r="B685" s="89"/>
      <c r="C685" s="90"/>
      <c r="D685" s="90"/>
      <c r="E685" s="90"/>
      <c r="F685" s="90"/>
      <c r="G685" s="9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25">
      <c r="A686" s="7"/>
      <c r="B686" s="89"/>
      <c r="C686" s="90"/>
      <c r="D686" s="90"/>
      <c r="E686" s="90"/>
      <c r="F686" s="90"/>
      <c r="G686" s="9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25">
      <c r="A687" s="7"/>
      <c r="B687" s="89"/>
      <c r="C687" s="90"/>
      <c r="D687" s="90"/>
      <c r="E687" s="90"/>
      <c r="F687" s="90"/>
      <c r="G687" s="9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25">
      <c r="A688" s="7"/>
      <c r="B688" s="89"/>
      <c r="C688" s="90"/>
      <c r="D688" s="90"/>
      <c r="E688" s="90"/>
      <c r="F688" s="90"/>
      <c r="G688" s="9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25">
      <c r="A689" s="7"/>
      <c r="B689" s="89"/>
      <c r="C689" s="90"/>
      <c r="D689" s="90"/>
      <c r="E689" s="90"/>
      <c r="F689" s="90"/>
      <c r="G689" s="9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25">
      <c r="A690" s="7"/>
      <c r="B690" s="89"/>
      <c r="C690" s="90"/>
      <c r="D690" s="90"/>
      <c r="E690" s="90"/>
      <c r="F690" s="90"/>
      <c r="G690" s="9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25">
      <c r="A691" s="7"/>
      <c r="B691" s="89"/>
      <c r="C691" s="90"/>
      <c r="D691" s="90"/>
      <c r="E691" s="90"/>
      <c r="F691" s="90"/>
      <c r="G691" s="9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25">
      <c r="A692" s="7"/>
      <c r="B692" s="89"/>
      <c r="C692" s="90"/>
      <c r="D692" s="90"/>
      <c r="E692" s="90"/>
      <c r="F692" s="90"/>
      <c r="G692" s="9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25">
      <c r="A693" s="7"/>
      <c r="B693" s="89"/>
      <c r="C693" s="90"/>
      <c r="D693" s="90"/>
      <c r="E693" s="90"/>
      <c r="F693" s="90"/>
      <c r="G693" s="9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25">
      <c r="A694" s="7"/>
      <c r="B694" s="89"/>
      <c r="C694" s="90"/>
      <c r="D694" s="90"/>
      <c r="E694" s="90"/>
      <c r="F694" s="90"/>
      <c r="G694" s="9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25">
      <c r="A695" s="7"/>
      <c r="B695" s="89"/>
      <c r="C695" s="90"/>
      <c r="D695" s="90"/>
      <c r="E695" s="90"/>
      <c r="F695" s="90"/>
      <c r="G695" s="9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25">
      <c r="A696" s="7"/>
      <c r="B696" s="89"/>
      <c r="C696" s="90"/>
      <c r="D696" s="90"/>
      <c r="E696" s="90"/>
      <c r="F696" s="90"/>
      <c r="G696" s="9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25">
      <c r="A697" s="7"/>
      <c r="B697" s="89"/>
      <c r="C697" s="90"/>
      <c r="D697" s="90"/>
      <c r="E697" s="90"/>
      <c r="F697" s="90"/>
      <c r="G697" s="9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25">
      <c r="A698" s="7"/>
      <c r="B698" s="89"/>
      <c r="C698" s="90"/>
      <c r="D698" s="90"/>
      <c r="E698" s="90"/>
      <c r="F698" s="90"/>
      <c r="G698" s="9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25">
      <c r="A699" s="7"/>
      <c r="B699" s="89"/>
      <c r="C699" s="90"/>
      <c r="D699" s="90"/>
      <c r="E699" s="90"/>
      <c r="F699" s="90"/>
      <c r="G699" s="9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25">
      <c r="A700" s="7"/>
      <c r="B700" s="89"/>
      <c r="C700" s="90"/>
      <c r="D700" s="90"/>
      <c r="E700" s="90"/>
      <c r="F700" s="90"/>
      <c r="G700" s="9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25">
      <c r="A701" s="7"/>
      <c r="B701" s="89"/>
      <c r="C701" s="90"/>
      <c r="D701" s="90"/>
      <c r="E701" s="90"/>
      <c r="F701" s="90"/>
      <c r="G701" s="9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25">
      <c r="A702" s="7"/>
      <c r="B702" s="89"/>
      <c r="C702" s="90"/>
      <c r="D702" s="90"/>
      <c r="E702" s="90"/>
      <c r="F702" s="90"/>
      <c r="G702" s="9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25">
      <c r="A703" s="7"/>
      <c r="B703" s="89"/>
      <c r="C703" s="90"/>
      <c r="D703" s="90"/>
      <c r="E703" s="90"/>
      <c r="F703" s="90"/>
      <c r="G703" s="9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25">
      <c r="A704" s="7"/>
      <c r="B704" s="89"/>
      <c r="C704" s="90"/>
      <c r="D704" s="90"/>
      <c r="E704" s="90"/>
      <c r="F704" s="90"/>
      <c r="G704" s="9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25">
      <c r="A705" s="7"/>
      <c r="B705" s="89"/>
      <c r="C705" s="90"/>
      <c r="D705" s="90"/>
      <c r="E705" s="90"/>
      <c r="F705" s="90"/>
      <c r="G705" s="9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25">
      <c r="A706" s="7"/>
      <c r="B706" s="89"/>
      <c r="C706" s="90"/>
      <c r="D706" s="90"/>
      <c r="E706" s="90"/>
      <c r="F706" s="90"/>
      <c r="G706" s="9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25">
      <c r="A707" s="7"/>
      <c r="B707" s="89"/>
      <c r="C707" s="90"/>
      <c r="D707" s="90"/>
      <c r="E707" s="90"/>
      <c r="F707" s="90"/>
      <c r="G707" s="9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25">
      <c r="A708" s="7"/>
      <c r="B708" s="89"/>
      <c r="C708" s="90"/>
      <c r="D708" s="90"/>
      <c r="E708" s="90"/>
      <c r="F708" s="90"/>
      <c r="G708" s="9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25">
      <c r="A709" s="7"/>
      <c r="B709" s="89"/>
      <c r="C709" s="90"/>
      <c r="D709" s="90"/>
      <c r="E709" s="90"/>
      <c r="F709" s="90"/>
      <c r="G709" s="9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25">
      <c r="A710" s="7"/>
      <c r="B710" s="89"/>
      <c r="C710" s="90"/>
      <c r="D710" s="90"/>
      <c r="E710" s="90"/>
      <c r="F710" s="90"/>
      <c r="G710" s="9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25">
      <c r="A711" s="7"/>
      <c r="B711" s="89"/>
      <c r="C711" s="90"/>
      <c r="D711" s="90"/>
      <c r="E711" s="90"/>
      <c r="F711" s="90"/>
      <c r="G711" s="9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25">
      <c r="A712" s="7"/>
      <c r="B712" s="89"/>
      <c r="C712" s="90"/>
      <c r="D712" s="90"/>
      <c r="E712" s="90"/>
      <c r="F712" s="90"/>
      <c r="G712" s="9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25">
      <c r="A713" s="7"/>
      <c r="B713" s="89"/>
      <c r="C713" s="90"/>
      <c r="D713" s="90"/>
      <c r="E713" s="90"/>
      <c r="F713" s="90"/>
      <c r="G713" s="9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25">
      <c r="A714" s="7"/>
      <c r="B714" s="89"/>
      <c r="C714" s="90"/>
      <c r="D714" s="90"/>
      <c r="E714" s="90"/>
      <c r="F714" s="90"/>
      <c r="G714" s="9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25">
      <c r="A715" s="7"/>
      <c r="B715" s="89"/>
      <c r="C715" s="90"/>
      <c r="D715" s="90"/>
      <c r="E715" s="90"/>
      <c r="F715" s="90"/>
      <c r="G715" s="9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25">
      <c r="A716" s="7"/>
      <c r="B716" s="89"/>
      <c r="C716" s="90"/>
      <c r="D716" s="90"/>
      <c r="E716" s="90"/>
      <c r="F716" s="90"/>
      <c r="G716" s="9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25">
      <c r="A717" s="7"/>
      <c r="B717" s="89"/>
      <c r="C717" s="90"/>
      <c r="D717" s="90"/>
      <c r="E717" s="90"/>
      <c r="F717" s="90"/>
      <c r="G717" s="9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25">
      <c r="A718" s="7"/>
      <c r="B718" s="89"/>
      <c r="C718" s="90"/>
      <c r="D718" s="90"/>
      <c r="E718" s="90"/>
      <c r="F718" s="90"/>
      <c r="G718" s="9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25">
      <c r="A719" s="7"/>
      <c r="B719" s="89"/>
      <c r="C719" s="90"/>
      <c r="D719" s="90"/>
      <c r="E719" s="90"/>
      <c r="F719" s="90"/>
      <c r="G719" s="9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25">
      <c r="A720" s="7"/>
      <c r="B720" s="89"/>
      <c r="C720" s="90"/>
      <c r="D720" s="90"/>
      <c r="E720" s="90"/>
      <c r="F720" s="90"/>
      <c r="G720" s="9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25">
      <c r="A721" s="7"/>
      <c r="B721" s="89"/>
      <c r="C721" s="90"/>
      <c r="D721" s="90"/>
      <c r="E721" s="90"/>
      <c r="F721" s="90"/>
      <c r="G721" s="9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25">
      <c r="A722" s="7"/>
      <c r="B722" s="89"/>
      <c r="C722" s="90"/>
      <c r="D722" s="90"/>
      <c r="E722" s="90"/>
      <c r="F722" s="90"/>
      <c r="G722" s="9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25">
      <c r="A723" s="7"/>
      <c r="B723" s="89"/>
      <c r="C723" s="90"/>
      <c r="D723" s="90"/>
      <c r="E723" s="90"/>
      <c r="F723" s="90"/>
      <c r="G723" s="9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25">
      <c r="A724" s="7"/>
      <c r="B724" s="89"/>
      <c r="C724" s="90"/>
      <c r="D724" s="90"/>
      <c r="E724" s="90"/>
      <c r="F724" s="90"/>
      <c r="G724" s="9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25">
      <c r="A725" s="7"/>
      <c r="B725" s="89"/>
      <c r="C725" s="90"/>
      <c r="D725" s="90"/>
      <c r="E725" s="90"/>
      <c r="F725" s="90"/>
      <c r="G725" s="9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25">
      <c r="A726" s="7"/>
      <c r="B726" s="89"/>
      <c r="C726" s="90"/>
      <c r="D726" s="90"/>
      <c r="E726" s="90"/>
      <c r="F726" s="90"/>
      <c r="G726" s="9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25">
      <c r="A727" s="7"/>
      <c r="B727" s="89"/>
      <c r="C727" s="90"/>
      <c r="D727" s="90"/>
      <c r="E727" s="90"/>
      <c r="F727" s="90"/>
      <c r="G727" s="9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25">
      <c r="A728" s="7"/>
      <c r="B728" s="89"/>
      <c r="C728" s="90"/>
      <c r="D728" s="90"/>
      <c r="E728" s="90"/>
      <c r="F728" s="90"/>
      <c r="G728" s="9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25">
      <c r="A729" s="7"/>
      <c r="B729" s="89"/>
      <c r="C729" s="90"/>
      <c r="D729" s="90"/>
      <c r="E729" s="90"/>
      <c r="F729" s="90"/>
      <c r="G729" s="9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25">
      <c r="A730" s="7"/>
      <c r="B730" s="89"/>
      <c r="C730" s="90"/>
      <c r="D730" s="90"/>
      <c r="E730" s="90"/>
      <c r="F730" s="90"/>
      <c r="G730" s="9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25">
      <c r="A731" s="7"/>
      <c r="B731" s="89"/>
      <c r="C731" s="90"/>
      <c r="D731" s="90"/>
      <c r="E731" s="90"/>
      <c r="F731" s="90"/>
      <c r="G731" s="9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25">
      <c r="A732" s="7"/>
      <c r="B732" s="89"/>
      <c r="C732" s="90"/>
      <c r="D732" s="90"/>
      <c r="E732" s="90"/>
      <c r="F732" s="90"/>
      <c r="G732" s="9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25">
      <c r="A733" s="7"/>
      <c r="B733" s="89"/>
      <c r="C733" s="90"/>
      <c r="D733" s="90"/>
      <c r="E733" s="90"/>
      <c r="F733" s="90"/>
      <c r="G733" s="9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25">
      <c r="A734" s="7"/>
      <c r="B734" s="89"/>
      <c r="C734" s="90"/>
      <c r="D734" s="90"/>
      <c r="E734" s="90"/>
      <c r="F734" s="90"/>
      <c r="G734" s="9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25">
      <c r="A735" s="7"/>
      <c r="B735" s="89"/>
      <c r="C735" s="90"/>
      <c r="D735" s="90"/>
      <c r="E735" s="90"/>
      <c r="F735" s="90"/>
      <c r="G735" s="9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25">
      <c r="A736" s="7"/>
      <c r="B736" s="89"/>
      <c r="C736" s="90"/>
      <c r="D736" s="90"/>
      <c r="E736" s="90"/>
      <c r="F736" s="90"/>
      <c r="G736" s="9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25">
      <c r="A737" s="7"/>
      <c r="B737" s="89"/>
      <c r="C737" s="90"/>
      <c r="D737" s="90"/>
      <c r="E737" s="90"/>
      <c r="F737" s="90"/>
      <c r="G737" s="9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25">
      <c r="A738" s="7"/>
      <c r="B738" s="89"/>
      <c r="C738" s="90"/>
      <c r="D738" s="90"/>
      <c r="E738" s="90"/>
      <c r="F738" s="90"/>
      <c r="G738" s="9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25">
      <c r="A739" s="7"/>
      <c r="B739" s="89"/>
      <c r="C739" s="90"/>
      <c r="D739" s="90"/>
      <c r="E739" s="90"/>
      <c r="F739" s="90"/>
      <c r="G739" s="9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25">
      <c r="A740" s="7"/>
      <c r="B740" s="89"/>
      <c r="C740" s="90"/>
      <c r="D740" s="90"/>
      <c r="E740" s="90"/>
      <c r="F740" s="90"/>
      <c r="G740" s="9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25">
      <c r="A741" s="7"/>
      <c r="B741" s="89"/>
      <c r="C741" s="90"/>
      <c r="D741" s="90"/>
      <c r="E741" s="90"/>
      <c r="F741" s="90"/>
      <c r="G741" s="9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25">
      <c r="A742" s="7"/>
      <c r="B742" s="89"/>
      <c r="C742" s="90"/>
      <c r="D742" s="90"/>
      <c r="E742" s="90"/>
      <c r="F742" s="90"/>
      <c r="G742" s="9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25">
      <c r="A743" s="7"/>
      <c r="B743" s="89"/>
      <c r="C743" s="90"/>
      <c r="D743" s="90"/>
      <c r="E743" s="90"/>
      <c r="F743" s="90"/>
      <c r="G743" s="9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25">
      <c r="A744" s="7"/>
      <c r="B744" s="89"/>
      <c r="C744" s="90"/>
      <c r="D744" s="90"/>
      <c r="E744" s="90"/>
      <c r="F744" s="90"/>
      <c r="G744" s="9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25">
      <c r="A745" s="7"/>
      <c r="B745" s="89"/>
      <c r="C745" s="90"/>
      <c r="D745" s="90"/>
      <c r="E745" s="90"/>
      <c r="F745" s="90"/>
      <c r="G745" s="9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25">
      <c r="A746" s="7"/>
      <c r="B746" s="89"/>
      <c r="C746" s="90"/>
      <c r="D746" s="90"/>
      <c r="E746" s="90"/>
      <c r="F746" s="90"/>
      <c r="G746" s="9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25">
      <c r="A747" s="7"/>
      <c r="B747" s="89"/>
      <c r="C747" s="90"/>
      <c r="D747" s="90"/>
      <c r="E747" s="90"/>
      <c r="F747" s="90"/>
      <c r="G747" s="9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25">
      <c r="A748" s="7"/>
      <c r="B748" s="89"/>
      <c r="C748" s="90"/>
      <c r="D748" s="90"/>
      <c r="E748" s="90"/>
      <c r="F748" s="90"/>
      <c r="G748" s="9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25">
      <c r="A749" s="7"/>
      <c r="B749" s="89"/>
      <c r="C749" s="90"/>
      <c r="D749" s="90"/>
      <c r="E749" s="90"/>
      <c r="F749" s="90"/>
      <c r="G749" s="9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25">
      <c r="A750" s="7"/>
      <c r="B750" s="89"/>
      <c r="C750" s="90"/>
      <c r="D750" s="90"/>
      <c r="E750" s="90"/>
      <c r="F750" s="90"/>
      <c r="G750" s="9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25">
      <c r="A751" s="7"/>
      <c r="B751" s="89"/>
      <c r="C751" s="90"/>
      <c r="D751" s="90"/>
      <c r="E751" s="90"/>
      <c r="F751" s="90"/>
      <c r="G751" s="9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25">
      <c r="A752" s="7"/>
      <c r="B752" s="89"/>
      <c r="C752" s="90"/>
      <c r="D752" s="90"/>
      <c r="E752" s="90"/>
      <c r="F752" s="90"/>
      <c r="G752" s="9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25">
      <c r="A753" s="7"/>
      <c r="B753" s="89"/>
      <c r="C753" s="90"/>
      <c r="D753" s="90"/>
      <c r="E753" s="90"/>
      <c r="F753" s="90"/>
      <c r="G753" s="9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25">
      <c r="A754" s="7"/>
      <c r="B754" s="89"/>
      <c r="C754" s="90"/>
      <c r="D754" s="90"/>
      <c r="E754" s="90"/>
      <c r="F754" s="90"/>
      <c r="G754" s="9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25">
      <c r="A755" s="7"/>
      <c r="B755" s="89"/>
      <c r="C755" s="90"/>
      <c r="D755" s="90"/>
      <c r="E755" s="90"/>
      <c r="F755" s="90"/>
      <c r="G755" s="9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25">
      <c r="A756" s="7"/>
      <c r="B756" s="89"/>
      <c r="C756" s="90"/>
      <c r="D756" s="90"/>
      <c r="E756" s="90"/>
      <c r="F756" s="90"/>
      <c r="G756" s="9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25">
      <c r="A757" s="7"/>
      <c r="B757" s="89"/>
      <c r="C757" s="90"/>
      <c r="D757" s="90"/>
      <c r="E757" s="90"/>
      <c r="F757" s="90"/>
      <c r="G757" s="9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25">
      <c r="A758" s="7"/>
      <c r="B758" s="89"/>
      <c r="C758" s="90"/>
      <c r="D758" s="90"/>
      <c r="E758" s="90"/>
      <c r="F758" s="90"/>
      <c r="G758" s="9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25">
      <c r="A759" s="7"/>
      <c r="B759" s="89"/>
      <c r="C759" s="90"/>
      <c r="D759" s="90"/>
      <c r="E759" s="90"/>
      <c r="F759" s="90"/>
      <c r="G759" s="9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25">
      <c r="A760" s="7"/>
      <c r="B760" s="89"/>
      <c r="C760" s="90"/>
      <c r="D760" s="90"/>
      <c r="E760" s="90"/>
      <c r="F760" s="90"/>
      <c r="G760" s="9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25">
      <c r="A761" s="7"/>
      <c r="B761" s="89"/>
      <c r="C761" s="90"/>
      <c r="D761" s="90"/>
      <c r="E761" s="90"/>
      <c r="F761" s="90"/>
      <c r="G761" s="9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25">
      <c r="A762" s="7"/>
      <c r="B762" s="89"/>
      <c r="C762" s="90"/>
      <c r="D762" s="90"/>
      <c r="E762" s="90"/>
      <c r="F762" s="90"/>
      <c r="G762" s="9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25">
      <c r="A763" s="7"/>
      <c r="B763" s="89"/>
      <c r="C763" s="90"/>
      <c r="D763" s="90"/>
      <c r="E763" s="90"/>
      <c r="F763" s="90"/>
      <c r="G763" s="9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25">
      <c r="A764" s="7"/>
      <c r="B764" s="89"/>
      <c r="C764" s="90"/>
      <c r="D764" s="90"/>
      <c r="E764" s="90"/>
      <c r="F764" s="90"/>
      <c r="G764" s="9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25">
      <c r="A765" s="7"/>
      <c r="B765" s="89"/>
      <c r="C765" s="90"/>
      <c r="D765" s="90"/>
      <c r="E765" s="90"/>
      <c r="F765" s="90"/>
      <c r="G765" s="9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25">
      <c r="A766" s="7"/>
      <c r="B766" s="89"/>
      <c r="C766" s="90"/>
      <c r="D766" s="90"/>
      <c r="E766" s="90"/>
      <c r="F766" s="90"/>
      <c r="G766" s="9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25">
      <c r="A767" s="7"/>
      <c r="B767" s="89"/>
      <c r="C767" s="90"/>
      <c r="D767" s="90"/>
      <c r="E767" s="90"/>
      <c r="F767" s="90"/>
      <c r="G767" s="9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25">
      <c r="A768" s="7"/>
      <c r="B768" s="89"/>
      <c r="C768" s="90"/>
      <c r="D768" s="90"/>
      <c r="E768" s="90"/>
      <c r="F768" s="90"/>
      <c r="G768" s="9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25">
      <c r="A769" s="7"/>
      <c r="B769" s="89"/>
      <c r="C769" s="90"/>
      <c r="D769" s="90"/>
      <c r="E769" s="90"/>
      <c r="F769" s="90"/>
      <c r="G769" s="9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25">
      <c r="A770" s="7"/>
      <c r="B770" s="89"/>
      <c r="C770" s="90"/>
      <c r="D770" s="90"/>
      <c r="E770" s="90"/>
      <c r="F770" s="90"/>
      <c r="G770" s="9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25">
      <c r="A771" s="7"/>
      <c r="B771" s="89"/>
      <c r="C771" s="90"/>
      <c r="D771" s="90"/>
      <c r="E771" s="90"/>
      <c r="F771" s="90"/>
      <c r="G771" s="9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25">
      <c r="A772" s="7"/>
      <c r="B772" s="89"/>
      <c r="C772" s="90"/>
      <c r="D772" s="90"/>
      <c r="E772" s="90"/>
      <c r="F772" s="90"/>
      <c r="G772" s="9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25">
      <c r="A773" s="7"/>
      <c r="B773" s="89"/>
      <c r="C773" s="90"/>
      <c r="D773" s="90"/>
      <c r="E773" s="90"/>
      <c r="F773" s="90"/>
      <c r="G773" s="9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25">
      <c r="A774" s="7"/>
      <c r="B774" s="89"/>
      <c r="C774" s="90"/>
      <c r="D774" s="90"/>
      <c r="E774" s="90"/>
      <c r="F774" s="90"/>
      <c r="G774" s="9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25">
      <c r="A775" s="7"/>
      <c r="B775" s="89"/>
      <c r="C775" s="90"/>
      <c r="D775" s="90"/>
      <c r="E775" s="90"/>
      <c r="F775" s="90"/>
      <c r="G775" s="9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25">
      <c r="A776" s="7"/>
      <c r="B776" s="89"/>
      <c r="C776" s="90"/>
      <c r="D776" s="90"/>
      <c r="E776" s="90"/>
      <c r="F776" s="90"/>
      <c r="G776" s="9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25">
      <c r="A777" s="7"/>
      <c r="B777" s="89"/>
      <c r="C777" s="90"/>
      <c r="D777" s="90"/>
      <c r="E777" s="90"/>
      <c r="F777" s="90"/>
      <c r="G777" s="9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25">
      <c r="A778" s="7"/>
      <c r="B778" s="89"/>
      <c r="C778" s="90"/>
      <c r="D778" s="90"/>
      <c r="E778" s="90"/>
      <c r="F778" s="90"/>
      <c r="G778" s="9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25">
      <c r="A779" s="7"/>
      <c r="B779" s="89"/>
      <c r="C779" s="90"/>
      <c r="D779" s="90"/>
      <c r="E779" s="90"/>
      <c r="F779" s="90"/>
      <c r="G779" s="9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25">
      <c r="A780" s="7"/>
      <c r="B780" s="89"/>
      <c r="C780" s="90"/>
      <c r="D780" s="90"/>
      <c r="E780" s="90"/>
      <c r="F780" s="90"/>
      <c r="G780" s="9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25">
      <c r="A781" s="7"/>
      <c r="B781" s="89"/>
      <c r="C781" s="90"/>
      <c r="D781" s="90"/>
      <c r="E781" s="90"/>
      <c r="F781" s="90"/>
      <c r="G781" s="9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25">
      <c r="A782" s="7"/>
      <c r="B782" s="89"/>
      <c r="C782" s="90"/>
      <c r="D782" s="90"/>
      <c r="E782" s="90"/>
      <c r="F782" s="90"/>
      <c r="G782" s="9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25">
      <c r="A783" s="7"/>
      <c r="B783" s="89"/>
      <c r="C783" s="90"/>
      <c r="D783" s="90"/>
      <c r="E783" s="90"/>
      <c r="F783" s="90"/>
      <c r="G783" s="9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25">
      <c r="A784" s="7"/>
      <c r="B784" s="89"/>
      <c r="C784" s="90"/>
      <c r="D784" s="90"/>
      <c r="E784" s="90"/>
      <c r="F784" s="90"/>
      <c r="G784" s="9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25">
      <c r="A785" s="7"/>
      <c r="B785" s="89"/>
      <c r="C785" s="90"/>
      <c r="D785" s="90"/>
      <c r="E785" s="90"/>
      <c r="F785" s="90"/>
      <c r="G785" s="9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25">
      <c r="A786" s="7"/>
      <c r="B786" s="89"/>
      <c r="C786" s="90"/>
      <c r="D786" s="90"/>
      <c r="E786" s="90"/>
      <c r="F786" s="90"/>
      <c r="G786" s="9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25">
      <c r="A787" s="7"/>
      <c r="B787" s="89"/>
      <c r="C787" s="90"/>
      <c r="D787" s="90"/>
      <c r="E787" s="90"/>
      <c r="F787" s="90"/>
      <c r="G787" s="9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25">
      <c r="A788" s="7"/>
      <c r="B788" s="89"/>
      <c r="C788" s="90"/>
      <c r="D788" s="90"/>
      <c r="E788" s="90"/>
      <c r="F788" s="90"/>
      <c r="G788" s="9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25">
      <c r="A789" s="7"/>
      <c r="B789" s="89"/>
      <c r="C789" s="90"/>
      <c r="D789" s="90"/>
      <c r="E789" s="90"/>
      <c r="F789" s="90"/>
      <c r="G789" s="9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25">
      <c r="A790" s="7"/>
      <c r="B790" s="89"/>
      <c r="C790" s="90"/>
      <c r="D790" s="90"/>
      <c r="E790" s="90"/>
      <c r="F790" s="90"/>
      <c r="G790" s="9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25">
      <c r="A791" s="7"/>
      <c r="B791" s="89"/>
      <c r="C791" s="90"/>
      <c r="D791" s="90"/>
      <c r="E791" s="90"/>
      <c r="F791" s="90"/>
      <c r="G791" s="9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25">
      <c r="A792" s="7"/>
      <c r="B792" s="89"/>
      <c r="C792" s="90"/>
      <c r="D792" s="90"/>
      <c r="E792" s="90"/>
      <c r="F792" s="90"/>
      <c r="G792" s="90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25">
      <c r="A793" s="7"/>
      <c r="B793" s="89"/>
      <c r="C793" s="90"/>
      <c r="D793" s="90"/>
      <c r="E793" s="90"/>
      <c r="F793" s="90"/>
      <c r="G793" s="90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25">
      <c r="A794" s="7"/>
      <c r="B794" s="89"/>
      <c r="C794" s="90"/>
      <c r="D794" s="90"/>
      <c r="E794" s="90"/>
      <c r="F794" s="90"/>
      <c r="G794" s="90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25">
      <c r="A795" s="7"/>
      <c r="B795" s="89"/>
      <c r="C795" s="90"/>
      <c r="D795" s="90"/>
      <c r="E795" s="90"/>
      <c r="F795" s="90"/>
      <c r="G795" s="90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25">
      <c r="A796" s="7"/>
      <c r="B796" s="89"/>
      <c r="C796" s="90"/>
      <c r="D796" s="90"/>
      <c r="E796" s="90"/>
      <c r="F796" s="90"/>
      <c r="G796" s="90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25">
      <c r="A797" s="7"/>
      <c r="B797" s="89"/>
      <c r="C797" s="90"/>
      <c r="D797" s="90"/>
      <c r="E797" s="90"/>
      <c r="F797" s="90"/>
      <c r="G797" s="90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25">
      <c r="A798" s="7"/>
      <c r="B798" s="89"/>
      <c r="C798" s="90"/>
      <c r="D798" s="90"/>
      <c r="E798" s="90"/>
      <c r="F798" s="90"/>
      <c r="G798" s="90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25">
      <c r="A799" s="7"/>
      <c r="B799" s="89"/>
      <c r="C799" s="90"/>
      <c r="D799" s="90"/>
      <c r="E799" s="90"/>
      <c r="F799" s="90"/>
      <c r="G799" s="90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25">
      <c r="A800" s="7"/>
      <c r="B800" s="89"/>
      <c r="C800" s="90"/>
      <c r="D800" s="90"/>
      <c r="E800" s="90"/>
      <c r="F800" s="90"/>
      <c r="G800" s="90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25">
      <c r="A801" s="7"/>
      <c r="B801" s="89"/>
      <c r="C801" s="90"/>
      <c r="D801" s="90"/>
      <c r="E801" s="90"/>
      <c r="F801" s="90"/>
      <c r="G801" s="90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25">
      <c r="A802" s="7"/>
      <c r="B802" s="89"/>
      <c r="C802" s="90"/>
      <c r="D802" s="90"/>
      <c r="E802" s="90"/>
      <c r="F802" s="90"/>
      <c r="G802" s="90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25">
      <c r="A803" s="7"/>
      <c r="B803" s="89"/>
      <c r="C803" s="90"/>
      <c r="D803" s="90"/>
      <c r="E803" s="90"/>
      <c r="F803" s="90"/>
      <c r="G803" s="90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25">
      <c r="A804" s="7"/>
      <c r="B804" s="89"/>
      <c r="C804" s="90"/>
      <c r="D804" s="90"/>
      <c r="E804" s="90"/>
      <c r="F804" s="90"/>
      <c r="G804" s="90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25">
      <c r="A805" s="7"/>
      <c r="B805" s="89"/>
      <c r="C805" s="90"/>
      <c r="D805" s="90"/>
      <c r="E805" s="90"/>
      <c r="F805" s="90"/>
      <c r="G805" s="90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</sheetData>
  <mergeCells count="3">
    <mergeCell ref="B2:G2"/>
    <mergeCell ref="B1:G1"/>
    <mergeCell ref="B3:G3"/>
  </mergeCells>
  <dataValidations count="1">
    <dataValidation type="list" allowBlank="1" showErrorMessage="1" sqref="D5:D11" xr:uid="{1FBEAF29-0DB0-472F-9051-EF2709D51EAB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453125" defaultRowHeight="15" customHeight="1" x14ac:dyDescent="0.25"/>
  <cols>
    <col min="1" max="1" width="30.453125" customWidth="1"/>
    <col min="2" max="2" width="45" customWidth="1"/>
    <col min="3" max="3" width="15.453125" customWidth="1"/>
    <col min="4" max="4" width="18.453125" customWidth="1"/>
    <col min="5" max="6" width="11.453125" customWidth="1"/>
    <col min="7" max="26" width="9.1796875" customWidth="1"/>
  </cols>
  <sheetData>
    <row r="1" spans="1:26" ht="12.75" customHeight="1" x14ac:dyDescent="0.4">
      <c r="A1" s="95" t="s">
        <v>40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12.75" customHeight="1" x14ac:dyDescent="0.3">
      <c r="A2" s="97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ht="12.75" customHeight="1" x14ac:dyDescent="0.35">
      <c r="A3" s="98" t="s">
        <v>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spans="1:26" ht="12.75" customHeight="1" x14ac:dyDescent="0.3">
      <c r="A4" s="97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spans="1:26" ht="12.75" customHeight="1" x14ac:dyDescent="0.3">
      <c r="A5" s="99" t="s">
        <v>42</v>
      </c>
      <c r="B5" s="100" t="s">
        <v>43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 spans="1:26" ht="12.75" customHeight="1" x14ac:dyDescent="0.3">
      <c r="A6" s="97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26" ht="12.75" customHeight="1" x14ac:dyDescent="0.3">
      <c r="A7" s="97"/>
      <c r="B7" s="1" t="s">
        <v>44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spans="1:26" ht="12.75" customHeight="1" x14ac:dyDescent="0.3">
      <c r="A8" s="97"/>
      <c r="B8" s="1" t="s">
        <v>45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</row>
    <row r="9" spans="1:26" ht="12.75" customHeight="1" x14ac:dyDescent="0.3">
      <c r="A9" s="97"/>
      <c r="B9" s="1" t="s">
        <v>46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2.75" customHeight="1" x14ac:dyDescent="0.3">
      <c r="A10" s="97"/>
      <c r="B10" s="1" t="s">
        <v>47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2.75" customHeight="1" x14ac:dyDescent="0.3">
      <c r="A11" s="97"/>
      <c r="B11" s="1" t="s">
        <v>48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2.75" customHeight="1" x14ac:dyDescent="0.3">
      <c r="A12" s="97"/>
      <c r="B12" s="1" t="s">
        <v>49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2.75" customHeight="1" x14ac:dyDescent="0.3">
      <c r="A13" s="97"/>
      <c r="B13" s="1" t="s">
        <v>50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2.75" customHeight="1" x14ac:dyDescent="0.3">
      <c r="A14" s="97"/>
      <c r="B14" s="1" t="s">
        <v>51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2.75" customHeight="1" x14ac:dyDescent="0.3">
      <c r="A15" s="97"/>
      <c r="B15" s="1" t="s">
        <v>52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2.75" customHeight="1" x14ac:dyDescent="0.3">
      <c r="A16" s="97"/>
      <c r="B16" s="1" t="s">
        <v>53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2.75" customHeight="1" x14ac:dyDescent="0.3">
      <c r="A17" s="97"/>
      <c r="B17" s="1" t="s">
        <v>54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2.75" customHeight="1" x14ac:dyDescent="0.3">
      <c r="A18" s="97"/>
      <c r="B18" s="1" t="s">
        <v>55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2.75" customHeight="1" x14ac:dyDescent="0.3">
      <c r="A19" s="97"/>
      <c r="B19" s="1" t="s">
        <v>56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2.75" customHeight="1" x14ac:dyDescent="0.3">
      <c r="A20" s="97"/>
      <c r="B20" s="1" t="s">
        <v>57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2.75" customHeight="1" x14ac:dyDescent="0.3">
      <c r="A21" s="97"/>
      <c r="B21" s="1" t="s">
        <v>58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2.75" customHeight="1" x14ac:dyDescent="0.3">
      <c r="A22" s="97"/>
      <c r="B22" s="1" t="s">
        <v>59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2.75" customHeight="1" x14ac:dyDescent="0.3">
      <c r="A23" s="97"/>
      <c r="B23" s="1" t="s">
        <v>60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2.75" customHeight="1" x14ac:dyDescent="0.3">
      <c r="A24" s="97"/>
      <c r="B24" s="1" t="s">
        <v>61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spans="1:26" ht="12.75" customHeight="1" x14ac:dyDescent="0.3">
      <c r="A25" s="97"/>
      <c r="B25" s="1" t="s">
        <v>62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spans="1:26" ht="12.75" customHeight="1" x14ac:dyDescent="0.3">
      <c r="A26" s="97"/>
      <c r="B26" s="1" t="s">
        <v>63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spans="1:26" ht="12.75" customHeight="1" x14ac:dyDescent="0.3">
      <c r="A27" s="97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</row>
    <row r="28" spans="1:26" ht="12.75" customHeight="1" x14ac:dyDescent="0.3">
      <c r="A28" s="99" t="s">
        <v>64</v>
      </c>
      <c r="B28" s="100" t="s">
        <v>65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spans="1:26" ht="12.75" customHeight="1" x14ac:dyDescent="0.3">
      <c r="A29" s="97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spans="1:26" ht="12.75" customHeight="1" x14ac:dyDescent="0.3">
      <c r="A30" s="97"/>
      <c r="B30" s="1" t="s">
        <v>66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spans="1:26" ht="12.75" customHeight="1" x14ac:dyDescent="0.3">
      <c r="A31" s="97"/>
      <c r="B31" s="1" t="s">
        <v>67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  <row r="32" spans="1:26" ht="12.75" customHeight="1" x14ac:dyDescent="0.3">
      <c r="A32" s="97"/>
      <c r="B32" s="1" t="s">
        <v>68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</row>
    <row r="33" spans="1:26" ht="12.75" customHeight="1" x14ac:dyDescent="0.3">
      <c r="A33" s="97"/>
      <c r="B33" s="1" t="s">
        <v>69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</row>
    <row r="34" spans="1:26" ht="12.75" customHeight="1" x14ac:dyDescent="0.3">
      <c r="A34" s="97"/>
      <c r="B34" s="1" t="s">
        <v>70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</row>
    <row r="35" spans="1:26" ht="12.75" customHeight="1" x14ac:dyDescent="0.3">
      <c r="A35" s="97"/>
      <c r="B35" s="1" t="s">
        <v>71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</row>
    <row r="36" spans="1:26" ht="12.75" customHeight="1" x14ac:dyDescent="0.3">
      <c r="A36" s="97"/>
      <c r="B36" s="1" t="s">
        <v>72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</row>
    <row r="37" spans="1:26" ht="12.75" customHeight="1" x14ac:dyDescent="0.3">
      <c r="A37" s="97"/>
      <c r="B37" s="1" t="s">
        <v>73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</row>
    <row r="38" spans="1:26" ht="12.75" customHeight="1" x14ac:dyDescent="0.3">
      <c r="A38" s="97"/>
      <c r="B38" s="1" t="s">
        <v>74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spans="1:26" ht="12.75" customHeight="1" x14ac:dyDescent="0.3">
      <c r="A39" s="97"/>
      <c r="B39" s="1" t="s">
        <v>75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</row>
    <row r="40" spans="1:26" ht="12.75" customHeight="1" x14ac:dyDescent="0.3">
      <c r="A40" s="97"/>
      <c r="B40" s="1" t="s">
        <v>76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spans="1:26" ht="12.75" customHeight="1" x14ac:dyDescent="0.3">
      <c r="A41" s="97"/>
      <c r="B41" s="1" t="s">
        <v>77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spans="1:26" ht="12.75" customHeight="1" x14ac:dyDescent="0.3">
      <c r="A42" s="97"/>
      <c r="B42" s="1" t="s">
        <v>78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spans="1:26" ht="12.75" customHeight="1" x14ac:dyDescent="0.3">
      <c r="A43" s="97"/>
      <c r="B43" s="1" t="s">
        <v>79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spans="1:26" ht="12.75" customHeight="1" x14ac:dyDescent="0.3">
      <c r="A44" s="97"/>
      <c r="B44" s="1" t="s">
        <v>80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spans="1:26" ht="12.75" customHeight="1" x14ac:dyDescent="0.3">
      <c r="A45" s="97"/>
      <c r="B45" s="1" t="s">
        <v>81</v>
      </c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spans="1:26" ht="12.75" customHeight="1" x14ac:dyDescent="0.3">
      <c r="A46" s="97"/>
      <c r="B46" s="1" t="s">
        <v>82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spans="1:26" ht="12.75" customHeight="1" x14ac:dyDescent="0.3">
      <c r="A47" s="97"/>
      <c r="B47" s="1" t="s">
        <v>83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spans="1:26" ht="12.75" customHeight="1" x14ac:dyDescent="0.3">
      <c r="A48" s="97"/>
      <c r="B48" s="1" t="s">
        <v>84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spans="1:26" ht="12.75" customHeight="1" x14ac:dyDescent="0.3">
      <c r="A49" s="97"/>
      <c r="B49" s="1" t="s">
        <v>85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spans="1:26" ht="12.75" customHeight="1" x14ac:dyDescent="0.3">
      <c r="A50" s="97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spans="1:26" ht="12.75" customHeight="1" x14ac:dyDescent="0.3">
      <c r="A51" s="99" t="s">
        <v>86</v>
      </c>
      <c r="B51" s="100" t="s">
        <v>87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spans="1:26" ht="12.75" customHeight="1" x14ac:dyDescent="0.3">
      <c r="A52" s="97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spans="1:26" ht="12.75" customHeight="1" x14ac:dyDescent="0.3">
      <c r="A53" s="97"/>
      <c r="B53" s="1" t="s">
        <v>88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</row>
    <row r="54" spans="1:26" ht="12.75" customHeight="1" x14ac:dyDescent="0.3">
      <c r="A54" s="97"/>
      <c r="B54" s="1" t="s">
        <v>89</v>
      </c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spans="1:26" ht="12.75" customHeight="1" x14ac:dyDescent="0.3">
      <c r="A55" s="97"/>
      <c r="B55" s="1" t="s">
        <v>90</v>
      </c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</row>
    <row r="56" spans="1:26" ht="12.75" customHeight="1" x14ac:dyDescent="0.3">
      <c r="A56" s="97"/>
      <c r="B56" s="1" t="s">
        <v>91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spans="1:26" ht="12.75" customHeight="1" x14ac:dyDescent="0.3">
      <c r="A57" s="97"/>
      <c r="B57" s="1" t="s">
        <v>92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</row>
    <row r="58" spans="1:26" ht="12.75" customHeight="1" x14ac:dyDescent="0.3">
      <c r="A58" s="97"/>
      <c r="B58" s="1" t="s">
        <v>93</v>
      </c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spans="1:26" ht="12.75" customHeight="1" x14ac:dyDescent="0.3">
      <c r="A59" s="97"/>
      <c r="B59" s="1" t="s">
        <v>94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</row>
    <row r="60" spans="1:26" ht="12.75" customHeight="1" x14ac:dyDescent="0.3">
      <c r="A60" s="97"/>
      <c r="B60" s="1" t="s">
        <v>95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spans="1:26" ht="12.75" customHeight="1" x14ac:dyDescent="0.3">
      <c r="A61" s="97"/>
      <c r="B61" s="1" t="s">
        <v>96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</row>
    <row r="62" spans="1:26" ht="12.75" customHeight="1" x14ac:dyDescent="0.3">
      <c r="A62" s="97"/>
      <c r="B62" s="1" t="s">
        <v>97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spans="1:26" ht="12.75" customHeight="1" x14ac:dyDescent="0.3">
      <c r="A63" s="97"/>
      <c r="B63" s="1" t="s">
        <v>98</v>
      </c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</row>
    <row r="64" spans="1:26" ht="12.75" customHeight="1" x14ac:dyDescent="0.3">
      <c r="A64" s="97"/>
      <c r="B64" s="1" t="s">
        <v>99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spans="1:26" ht="12.75" customHeight="1" x14ac:dyDescent="0.3">
      <c r="A65" s="97"/>
      <c r="B65" s="1" t="s">
        <v>100</v>
      </c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</row>
    <row r="66" spans="1:26" ht="12.75" customHeight="1" x14ac:dyDescent="0.3">
      <c r="A66" s="97"/>
      <c r="B66" s="1" t="s">
        <v>101</v>
      </c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spans="1:26" ht="12.75" customHeight="1" x14ac:dyDescent="0.3">
      <c r="A67" s="97"/>
      <c r="B67" s="1" t="s">
        <v>102</v>
      </c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</row>
    <row r="68" spans="1:26" ht="12.75" customHeight="1" x14ac:dyDescent="0.3">
      <c r="A68" s="97"/>
      <c r="B68" s="1" t="s">
        <v>103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ht="12.75" customHeight="1" x14ac:dyDescent="0.3">
      <c r="A69" s="97"/>
      <c r="B69" s="1" t="s">
        <v>104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spans="1:26" ht="12.75" customHeight="1" x14ac:dyDescent="0.3">
      <c r="A70" s="97"/>
      <c r="B70" s="1" t="s">
        <v>105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spans="1:26" ht="12.75" customHeight="1" x14ac:dyDescent="0.3">
      <c r="A71" s="97"/>
      <c r="B71" s="1" t="s">
        <v>106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spans="1:26" ht="12.75" customHeight="1" x14ac:dyDescent="0.3">
      <c r="A72" s="97"/>
      <c r="B72" s="1" t="s">
        <v>107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spans="1:26" ht="12.75" customHeight="1" x14ac:dyDescent="0.3">
      <c r="A73" s="97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</row>
    <row r="74" spans="1:26" ht="12.75" customHeight="1" x14ac:dyDescent="0.3">
      <c r="A74" s="99" t="s">
        <v>108</v>
      </c>
      <c r="B74" s="100" t="s">
        <v>109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spans="1:26" ht="12.75" customHeight="1" x14ac:dyDescent="0.3">
      <c r="A75" s="97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</row>
    <row r="76" spans="1:26" ht="12.75" customHeight="1" x14ac:dyDescent="0.3">
      <c r="A76" s="99" t="s">
        <v>110</v>
      </c>
      <c r="B76" s="100" t="s">
        <v>111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spans="1:26" ht="12.75" customHeight="1" x14ac:dyDescent="0.3">
      <c r="A77" s="97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spans="1:26" ht="12.75" customHeight="1" x14ac:dyDescent="0.3">
      <c r="A78" s="99" t="s">
        <v>112</v>
      </c>
      <c r="B78" s="100" t="s">
        <v>113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spans="1:26" ht="12.75" customHeight="1" x14ac:dyDescent="0.3">
      <c r="A79" s="97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</row>
    <row r="80" spans="1:26" ht="12.75" customHeight="1" x14ac:dyDescent="0.3">
      <c r="A80" s="97"/>
      <c r="B80" s="1" t="s">
        <v>114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</row>
    <row r="81" spans="1:26" ht="12.75" customHeight="1" x14ac:dyDescent="0.3">
      <c r="A81" s="97"/>
      <c r="B81" s="1" t="s">
        <v>115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</row>
    <row r="82" spans="1:26" ht="12.75" customHeight="1" x14ac:dyDescent="0.3">
      <c r="A82" s="97"/>
      <c r="B82" s="1" t="s">
        <v>116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spans="1:26" ht="12.75" customHeight="1" x14ac:dyDescent="0.3">
      <c r="A83" s="97"/>
      <c r="B83" s="1" t="s">
        <v>117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spans="1:26" ht="12.75" customHeight="1" x14ac:dyDescent="0.3">
      <c r="A84" s="97"/>
      <c r="B84" s="1" t="s">
        <v>118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</row>
    <row r="85" spans="1:26" ht="12.75" customHeight="1" x14ac:dyDescent="0.3">
      <c r="A85" s="97"/>
      <c r="B85" s="1" t="s">
        <v>119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</row>
    <row r="86" spans="1:26" ht="12.75" customHeight="1" x14ac:dyDescent="0.3">
      <c r="A86" s="97"/>
      <c r="B86" s="1" t="s">
        <v>120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</row>
    <row r="87" spans="1:26" ht="12.75" customHeight="1" x14ac:dyDescent="0.3">
      <c r="A87" s="97"/>
      <c r="B87" s="1" t="s">
        <v>121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</row>
    <row r="88" spans="1:26" ht="12.75" customHeight="1" x14ac:dyDescent="0.3">
      <c r="A88" s="97"/>
      <c r="B88" s="1" t="s">
        <v>122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</row>
    <row r="89" spans="1:26" ht="12.75" customHeight="1" x14ac:dyDescent="0.3">
      <c r="A89" s="97"/>
      <c r="B89" s="1" t="s">
        <v>123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spans="1:26" ht="12.75" customHeight="1" x14ac:dyDescent="0.3">
      <c r="A90" s="97"/>
      <c r="B90" s="1" t="s">
        <v>124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spans="1:26" ht="12.75" customHeight="1" x14ac:dyDescent="0.3">
      <c r="A91" s="97"/>
      <c r="B91" s="1" t="s">
        <v>125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</row>
    <row r="92" spans="1:26" ht="12.75" customHeight="1" x14ac:dyDescent="0.3">
      <c r="A92" s="97"/>
      <c r="B92" s="1" t="s">
        <v>126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</row>
    <row r="93" spans="1:26" ht="12.75" customHeight="1" x14ac:dyDescent="0.3">
      <c r="A93" s="97"/>
      <c r="B93" s="1" t="s">
        <v>127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</row>
    <row r="94" spans="1:26" ht="12.75" customHeight="1" x14ac:dyDescent="0.3">
      <c r="A94" s="97"/>
      <c r="B94" s="1" t="s">
        <v>128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</row>
    <row r="95" spans="1:26" ht="12.75" customHeight="1" x14ac:dyDescent="0.3">
      <c r="A95" s="97"/>
      <c r="B95" s="1" t="s">
        <v>129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</row>
    <row r="96" spans="1:26" ht="12.75" customHeight="1" x14ac:dyDescent="0.3">
      <c r="A96" s="97"/>
      <c r="B96" s="1" t="s">
        <v>130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</row>
    <row r="97" spans="1:26" ht="12.75" customHeight="1" x14ac:dyDescent="0.3">
      <c r="A97" s="97"/>
      <c r="B97" s="1" t="s">
        <v>131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</row>
    <row r="98" spans="1:26" ht="12.75" customHeight="1" x14ac:dyDescent="0.3">
      <c r="A98" s="97"/>
      <c r="B98" s="1" t="s">
        <v>132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</row>
    <row r="99" spans="1:26" ht="12.75" customHeight="1" x14ac:dyDescent="0.3">
      <c r="A99" s="97"/>
      <c r="B99" s="1" t="s">
        <v>133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spans="1:26" ht="12.75" customHeight="1" x14ac:dyDescent="0.3">
      <c r="A100" s="97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</row>
    <row r="101" spans="1:26" ht="12.75" customHeight="1" x14ac:dyDescent="0.3">
      <c r="A101" s="99" t="s">
        <v>134</v>
      </c>
      <c r="B101" s="100" t="s">
        <v>135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spans="1:26" ht="12.75" customHeight="1" x14ac:dyDescent="0.3">
      <c r="A102" s="97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spans="1:26" ht="12.75" customHeight="1" x14ac:dyDescent="0.3">
      <c r="A103" s="97"/>
      <c r="B103" s="1" t="s">
        <v>136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</row>
    <row r="104" spans="1:26" ht="12.75" customHeight="1" x14ac:dyDescent="0.3">
      <c r="A104" s="97"/>
      <c r="B104" s="1" t="s">
        <v>137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</row>
    <row r="105" spans="1:26" ht="12.75" customHeight="1" x14ac:dyDescent="0.3">
      <c r="A105" s="97"/>
      <c r="B105" s="1" t="s">
        <v>138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spans="1:26" ht="12.75" customHeight="1" x14ac:dyDescent="0.3">
      <c r="A106" s="97"/>
      <c r="B106" s="1" t="s">
        <v>139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spans="1:26" ht="12.75" customHeight="1" x14ac:dyDescent="0.3">
      <c r="A107" s="97"/>
      <c r="B107" s="1" t="s">
        <v>140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spans="1:26" ht="12.75" customHeight="1" x14ac:dyDescent="0.3">
      <c r="A108" s="97"/>
      <c r="B108" s="1" t="s">
        <v>141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spans="1:26" ht="12.75" customHeight="1" x14ac:dyDescent="0.3">
      <c r="A109" s="97"/>
      <c r="B109" s="1" t="s">
        <v>142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spans="1:26" ht="12.75" customHeight="1" x14ac:dyDescent="0.3">
      <c r="A110" s="97"/>
      <c r="B110" s="1" t="s">
        <v>143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spans="1:26" ht="12.75" customHeight="1" x14ac:dyDescent="0.3">
      <c r="A111" s="97"/>
      <c r="B111" s="1" t="s">
        <v>144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spans="1:26" ht="12.75" customHeight="1" x14ac:dyDescent="0.3">
      <c r="A112" s="97"/>
      <c r="B112" s="1" t="s">
        <v>145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spans="1:26" ht="12.75" customHeight="1" x14ac:dyDescent="0.3">
      <c r="A113" s="97"/>
      <c r="B113" s="1" t="s">
        <v>146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spans="1:26" ht="12.75" customHeight="1" x14ac:dyDescent="0.3">
      <c r="A114" s="97"/>
      <c r="B114" s="1" t="s">
        <v>147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spans="1:26" ht="12.75" customHeight="1" x14ac:dyDescent="0.3">
      <c r="A115" s="97"/>
      <c r="B115" s="1" t="s">
        <v>148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spans="1:26" ht="12.75" customHeight="1" x14ac:dyDescent="0.3">
      <c r="A116" s="97"/>
      <c r="B116" s="1" t="s">
        <v>149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spans="1:26" ht="12.75" customHeight="1" x14ac:dyDescent="0.3">
      <c r="A117" s="97"/>
      <c r="B117" s="1" t="s">
        <v>150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spans="1:26" ht="12.75" customHeight="1" x14ac:dyDescent="0.3">
      <c r="A118" s="97"/>
      <c r="B118" s="1" t="s">
        <v>151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spans="1:26" ht="12.75" customHeight="1" x14ac:dyDescent="0.3">
      <c r="A119" s="97"/>
      <c r="B119" s="1" t="s">
        <v>152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spans="1:26" ht="12.75" customHeight="1" x14ac:dyDescent="0.3">
      <c r="A120" s="97"/>
      <c r="B120" s="1" t="s">
        <v>153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spans="1:26" ht="12.75" customHeight="1" x14ac:dyDescent="0.3">
      <c r="A121" s="97"/>
      <c r="B121" s="1" t="s">
        <v>154</v>
      </c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spans="1:26" ht="12.75" customHeight="1" x14ac:dyDescent="0.3">
      <c r="A122" s="97"/>
      <c r="B122" s="1" t="s">
        <v>155</v>
      </c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spans="1:26" ht="12.75" customHeight="1" x14ac:dyDescent="0.3">
      <c r="A123" s="97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spans="1:26" ht="12.75" customHeight="1" x14ac:dyDescent="0.3">
      <c r="A124" s="99" t="s">
        <v>156</v>
      </c>
      <c r="B124" s="100" t="s">
        <v>157</v>
      </c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spans="1:26" ht="12.75" customHeight="1" x14ac:dyDescent="0.3">
      <c r="A125" s="97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spans="1:26" ht="12.75" customHeight="1" x14ac:dyDescent="0.3">
      <c r="A126" s="99" t="s">
        <v>158</v>
      </c>
      <c r="B126" s="100" t="s">
        <v>159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spans="1:26" ht="12.75" customHeight="1" x14ac:dyDescent="0.3">
      <c r="A127" s="97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spans="1:26" ht="12.75" customHeight="1" x14ac:dyDescent="0.3">
      <c r="A128" s="97"/>
      <c r="B128" s="1" t="s">
        <v>160</v>
      </c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spans="1:26" ht="12.75" customHeight="1" x14ac:dyDescent="0.3">
      <c r="A129" s="97"/>
      <c r="B129" s="1" t="s">
        <v>161</v>
      </c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spans="1:26" ht="12.75" customHeight="1" x14ac:dyDescent="0.3">
      <c r="A130" s="97"/>
      <c r="B130" s="1" t="s">
        <v>162</v>
      </c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spans="1:26" ht="12.75" customHeight="1" x14ac:dyDescent="0.3">
      <c r="A131" s="97"/>
      <c r="B131" s="1" t="s">
        <v>163</v>
      </c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spans="1:26" ht="12.75" customHeight="1" x14ac:dyDescent="0.3">
      <c r="A132" s="97"/>
      <c r="B132" s="1" t="s">
        <v>164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spans="1:26" ht="12.75" customHeight="1" x14ac:dyDescent="0.3">
      <c r="A133" s="97"/>
      <c r="B133" s="1" t="s">
        <v>165</v>
      </c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spans="1:26" ht="12.75" customHeight="1" x14ac:dyDescent="0.3">
      <c r="A134" s="97"/>
      <c r="B134" s="1" t="s">
        <v>166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spans="1:26" ht="12.75" customHeight="1" x14ac:dyDescent="0.3">
      <c r="A135" s="97"/>
      <c r="B135" s="1" t="s">
        <v>167</v>
      </c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spans="1:26" ht="12.75" customHeight="1" x14ac:dyDescent="0.3">
      <c r="A136" s="97"/>
      <c r="B136" s="1" t="s">
        <v>168</v>
      </c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spans="1:26" ht="12.75" customHeight="1" x14ac:dyDescent="0.3">
      <c r="A137" s="97"/>
      <c r="B137" s="1" t="s">
        <v>169</v>
      </c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spans="1:26" ht="12.75" customHeight="1" x14ac:dyDescent="0.3">
      <c r="A138" s="97"/>
      <c r="B138" s="1" t="s">
        <v>170</v>
      </c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spans="1:26" ht="12.75" customHeight="1" x14ac:dyDescent="0.3">
      <c r="A139" s="97"/>
      <c r="B139" s="1" t="s">
        <v>171</v>
      </c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spans="1:26" ht="12.75" customHeight="1" x14ac:dyDescent="0.3">
      <c r="A140" s="97"/>
      <c r="B140" s="1" t="s">
        <v>172</v>
      </c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spans="1:26" ht="12.75" customHeight="1" x14ac:dyDescent="0.3">
      <c r="A141" s="97"/>
      <c r="B141" s="1" t="s">
        <v>173</v>
      </c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spans="1:26" ht="12.75" customHeight="1" x14ac:dyDescent="0.3">
      <c r="A142" s="97"/>
      <c r="B142" s="1" t="s">
        <v>174</v>
      </c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spans="1:26" ht="12.75" customHeight="1" x14ac:dyDescent="0.3">
      <c r="A143" s="97"/>
      <c r="B143" s="1" t="s">
        <v>175</v>
      </c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spans="1:26" ht="12.75" customHeight="1" x14ac:dyDescent="0.3">
      <c r="A144" s="97"/>
      <c r="B144" s="1" t="s">
        <v>176</v>
      </c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spans="1:26" ht="12.75" customHeight="1" x14ac:dyDescent="0.3">
      <c r="A145" s="97"/>
      <c r="B145" s="1" t="s">
        <v>177</v>
      </c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spans="1:26" ht="12.75" customHeight="1" x14ac:dyDescent="0.3">
      <c r="A146" s="97"/>
      <c r="B146" s="1" t="s">
        <v>178</v>
      </c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spans="1:26" ht="12.75" customHeight="1" x14ac:dyDescent="0.3">
      <c r="A147" s="97"/>
      <c r="B147" s="1" t="s">
        <v>179</v>
      </c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spans="1:26" ht="12.75" customHeight="1" x14ac:dyDescent="0.3">
      <c r="A148" s="97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spans="1:26" ht="12.75" customHeight="1" x14ac:dyDescent="0.3">
      <c r="A149" s="99" t="s">
        <v>180</v>
      </c>
      <c r="B149" s="100" t="s">
        <v>181</v>
      </c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spans="1:26" ht="12.75" customHeight="1" x14ac:dyDescent="0.3">
      <c r="A150" s="97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spans="1:26" ht="12.75" customHeight="1" x14ac:dyDescent="0.3">
      <c r="A151" s="97"/>
      <c r="B151" s="1" t="s">
        <v>182</v>
      </c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spans="1:26" ht="12.75" customHeight="1" x14ac:dyDescent="0.3">
      <c r="A152" s="97"/>
      <c r="B152" s="1" t="s">
        <v>183</v>
      </c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spans="1:26" ht="12.75" customHeight="1" x14ac:dyDescent="0.3">
      <c r="A153" s="97"/>
      <c r="B153" s="1" t="s">
        <v>184</v>
      </c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spans="1:26" ht="12.75" customHeight="1" x14ac:dyDescent="0.3">
      <c r="A154" s="97"/>
      <c r="B154" s="1" t="s">
        <v>185</v>
      </c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spans="1:26" ht="12.75" customHeight="1" x14ac:dyDescent="0.3">
      <c r="A155" s="97"/>
      <c r="B155" s="1" t="s">
        <v>186</v>
      </c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spans="1:26" ht="12.75" customHeight="1" x14ac:dyDescent="0.3">
      <c r="A156" s="97"/>
      <c r="B156" s="1" t="s">
        <v>187</v>
      </c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spans="1:26" ht="12.75" customHeight="1" x14ac:dyDescent="0.3">
      <c r="A157" s="97"/>
      <c r="B157" s="1" t="s">
        <v>188</v>
      </c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spans="1:26" ht="12.75" customHeight="1" x14ac:dyDescent="0.3">
      <c r="A158" s="97"/>
      <c r="B158" s="1" t="s">
        <v>189</v>
      </c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spans="1:26" ht="12.75" customHeight="1" x14ac:dyDescent="0.3">
      <c r="A159" s="97"/>
      <c r="B159" s="1" t="s">
        <v>190</v>
      </c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spans="1:26" ht="12.75" customHeight="1" x14ac:dyDescent="0.3">
      <c r="A160" s="97"/>
      <c r="B160" s="1" t="s">
        <v>191</v>
      </c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spans="1:26" ht="12.75" customHeight="1" x14ac:dyDescent="0.3">
      <c r="A161" s="97"/>
      <c r="B161" s="1" t="s">
        <v>192</v>
      </c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spans="1:26" ht="12.75" customHeight="1" x14ac:dyDescent="0.3">
      <c r="A162" s="97"/>
      <c r="B162" s="1" t="s">
        <v>193</v>
      </c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spans="1:26" ht="12.75" customHeight="1" x14ac:dyDescent="0.3">
      <c r="A163" s="97"/>
      <c r="B163" s="1" t="s">
        <v>194</v>
      </c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spans="1:26" ht="12.75" customHeight="1" x14ac:dyDescent="0.3">
      <c r="A164" s="97"/>
      <c r="B164" s="1" t="s">
        <v>195</v>
      </c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spans="1:26" ht="12.75" customHeight="1" x14ac:dyDescent="0.3">
      <c r="A165" s="97"/>
      <c r="B165" s="1" t="s">
        <v>196</v>
      </c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spans="1:26" ht="12.75" customHeight="1" x14ac:dyDescent="0.3">
      <c r="A166" s="97"/>
      <c r="B166" s="1" t="s">
        <v>197</v>
      </c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spans="1:26" ht="12.75" customHeight="1" x14ac:dyDescent="0.3">
      <c r="A167" s="97"/>
      <c r="B167" s="1" t="s">
        <v>198</v>
      </c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spans="1:26" ht="12.75" customHeight="1" x14ac:dyDescent="0.3">
      <c r="A168" s="97"/>
      <c r="B168" s="1" t="s">
        <v>199</v>
      </c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spans="1:26" ht="12.75" customHeight="1" x14ac:dyDescent="0.3">
      <c r="A169" s="97"/>
      <c r="B169" s="1" t="s">
        <v>200</v>
      </c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spans="1:26" ht="12.75" customHeight="1" x14ac:dyDescent="0.3">
      <c r="A170" s="97"/>
      <c r="B170" s="1" t="s">
        <v>201</v>
      </c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spans="1:26" ht="12.75" customHeight="1" x14ac:dyDescent="0.3">
      <c r="A171" s="97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spans="1:26" ht="12.75" customHeight="1" x14ac:dyDescent="0.3">
      <c r="A172" s="97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spans="1:26" ht="12.75" customHeight="1" x14ac:dyDescent="0.3">
      <c r="A173" s="99" t="s">
        <v>202</v>
      </c>
      <c r="B173" s="100" t="s">
        <v>203</v>
      </c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spans="1:26" ht="12.75" customHeight="1" x14ac:dyDescent="0.3">
      <c r="A174" s="97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spans="1:26" ht="12.75" customHeight="1" x14ac:dyDescent="0.3">
      <c r="A175" s="99" t="s">
        <v>204</v>
      </c>
      <c r="B175" s="100" t="s">
        <v>205</v>
      </c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spans="1:26" ht="12.75" customHeight="1" x14ac:dyDescent="0.3">
      <c r="A176" s="97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spans="1:26" ht="12.75" customHeight="1" x14ac:dyDescent="0.3">
      <c r="A177" s="99" t="s">
        <v>206</v>
      </c>
      <c r="B177" s="100" t="s">
        <v>207</v>
      </c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spans="1:26" ht="12.75" customHeight="1" x14ac:dyDescent="0.3">
      <c r="A178" s="97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spans="1:26" ht="12.75" customHeight="1" x14ac:dyDescent="0.3">
      <c r="A179" s="99" t="s">
        <v>208</v>
      </c>
      <c r="B179" s="100" t="s">
        <v>209</v>
      </c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spans="1:26" ht="12.75" customHeight="1" x14ac:dyDescent="0.3">
      <c r="A180" s="97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spans="1:26" ht="12.75" customHeight="1" x14ac:dyDescent="0.3">
      <c r="A181" s="99" t="s">
        <v>210</v>
      </c>
      <c r="B181" s="100" t="s">
        <v>211</v>
      </c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spans="1:26" ht="12.75" customHeight="1" x14ac:dyDescent="0.3">
      <c r="A182" s="97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spans="1:26" ht="12.75" customHeight="1" x14ac:dyDescent="0.3">
      <c r="A183" s="99" t="s">
        <v>212</v>
      </c>
      <c r="B183" s="100" t="s">
        <v>213</v>
      </c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spans="1:26" ht="12.75" customHeight="1" x14ac:dyDescent="0.3">
      <c r="A184" s="97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spans="1:26" ht="12.75" customHeight="1" x14ac:dyDescent="0.3">
      <c r="A185" s="99" t="s">
        <v>214</v>
      </c>
      <c r="B185" s="100" t="s">
        <v>215</v>
      </c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spans="1:26" ht="12.75" customHeight="1" x14ac:dyDescent="0.3">
      <c r="A186" s="97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spans="1:26" ht="12.75" customHeight="1" x14ac:dyDescent="0.3">
      <c r="A187" s="99" t="s">
        <v>216</v>
      </c>
      <c r="B187" s="100" t="s">
        <v>217</v>
      </c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spans="1:26" ht="12.75" customHeight="1" x14ac:dyDescent="0.3">
      <c r="A188" s="97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spans="1:26" ht="12.75" customHeight="1" x14ac:dyDescent="0.3">
      <c r="A189" s="99" t="s">
        <v>218</v>
      </c>
      <c r="B189" s="100" t="s">
        <v>219</v>
      </c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spans="1:26" ht="12.75" customHeight="1" x14ac:dyDescent="0.3">
      <c r="A190" s="97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spans="1:26" ht="12.75" customHeight="1" x14ac:dyDescent="0.3">
      <c r="A191" s="99" t="s">
        <v>220</v>
      </c>
      <c r="B191" s="100" t="s">
        <v>221</v>
      </c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spans="1:26" ht="12.75" customHeight="1" x14ac:dyDescent="0.3">
      <c r="A192" s="97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spans="1:26" ht="12.75" customHeight="1" x14ac:dyDescent="0.3">
      <c r="A193" s="99" t="s">
        <v>222</v>
      </c>
      <c r="B193" s="100" t="s">
        <v>223</v>
      </c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spans="1:26" ht="12.75" customHeight="1" x14ac:dyDescent="0.25">
      <c r="A194" s="101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spans="1:26" ht="12.75" customHeight="1" x14ac:dyDescent="0.25">
      <c r="A195" s="101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spans="1:26" ht="12.75" customHeight="1" x14ac:dyDescent="0.25">
      <c r="A196" s="101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spans="1:26" ht="12.75" customHeight="1" x14ac:dyDescent="0.25">
      <c r="A197" s="101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spans="1:26" ht="12.75" customHeight="1" x14ac:dyDescent="0.25">
      <c r="A198" s="102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spans="1:26" ht="12.75" customHeight="1" x14ac:dyDescent="0.3">
      <c r="A199" s="97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spans="1:26" ht="12.75" customHeight="1" x14ac:dyDescent="0.25">
      <c r="A200" s="101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spans="1:26" ht="12.75" customHeight="1" x14ac:dyDescent="0.3">
      <c r="A201" s="97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spans="1:26" ht="12.75" customHeight="1" x14ac:dyDescent="0.3">
      <c r="A202" s="97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spans="1:26" ht="12.75" customHeight="1" x14ac:dyDescent="0.3">
      <c r="A203" s="97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spans="1:26" ht="12.75" customHeight="1" x14ac:dyDescent="0.3">
      <c r="A204" s="97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spans="1:26" ht="12.75" customHeight="1" x14ac:dyDescent="0.3">
      <c r="A205" s="97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spans="1:26" ht="12.75" customHeight="1" x14ac:dyDescent="0.3">
      <c r="A206" s="97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spans="1:26" ht="12.75" customHeight="1" x14ac:dyDescent="0.3">
      <c r="A207" s="97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spans="1:26" ht="12.75" customHeight="1" x14ac:dyDescent="0.3">
      <c r="A208" s="97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spans="1:26" ht="12.75" customHeight="1" x14ac:dyDescent="0.3">
      <c r="A209" s="97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spans="1:26" ht="12.75" customHeight="1" x14ac:dyDescent="0.3">
      <c r="A210" s="97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spans="1:26" ht="12.75" customHeight="1" x14ac:dyDescent="0.3">
      <c r="A211" s="97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spans="1:26" ht="12.75" customHeight="1" x14ac:dyDescent="0.3">
      <c r="A212" s="97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spans="1:26" ht="12.75" customHeight="1" x14ac:dyDescent="0.3">
      <c r="A213" s="97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spans="1:26" ht="12.75" customHeight="1" x14ac:dyDescent="0.3">
      <c r="A214" s="97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spans="1:26" ht="12.75" customHeight="1" x14ac:dyDescent="0.3">
      <c r="A215" s="97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spans="1:26" ht="12.75" customHeight="1" x14ac:dyDescent="0.3">
      <c r="A216" s="97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spans="1:26" ht="12.75" customHeight="1" x14ac:dyDescent="0.3">
      <c r="A217" s="97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spans="1:26" ht="12.75" customHeight="1" x14ac:dyDescent="0.3">
      <c r="A218" s="97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spans="1:26" ht="12.75" customHeight="1" x14ac:dyDescent="0.3">
      <c r="A219" s="97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spans="1:26" ht="12.75" customHeight="1" x14ac:dyDescent="0.3">
      <c r="A220" s="97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spans="1:26" ht="12.75" customHeight="1" x14ac:dyDescent="0.3">
      <c r="A221" s="97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spans="1:26" ht="12.75" customHeight="1" x14ac:dyDescent="0.3">
      <c r="A222" s="97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spans="1:26" ht="12.75" customHeight="1" x14ac:dyDescent="0.3">
      <c r="A223" s="97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spans="1:26" ht="12.75" customHeight="1" x14ac:dyDescent="0.3">
      <c r="A224" s="97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spans="1:26" ht="12.75" customHeight="1" x14ac:dyDescent="0.3">
      <c r="A225" s="97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spans="1:26" ht="12.75" customHeight="1" x14ac:dyDescent="0.3">
      <c r="A226" s="97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spans="1:26" ht="12.75" customHeight="1" x14ac:dyDescent="0.3">
      <c r="A227" s="97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spans="1:26" ht="12.75" customHeight="1" x14ac:dyDescent="0.3">
      <c r="A228" s="97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spans="1:26" ht="12.75" customHeight="1" x14ac:dyDescent="0.3">
      <c r="A229" s="97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spans="1:26" ht="12.75" customHeight="1" x14ac:dyDescent="0.3">
      <c r="A230" s="97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spans="1:26" ht="12.75" customHeight="1" x14ac:dyDescent="0.3">
      <c r="A231" s="97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spans="1:26" ht="12.75" customHeight="1" x14ac:dyDescent="0.3">
      <c r="A232" s="97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spans="1:26" ht="12.75" customHeight="1" x14ac:dyDescent="0.3">
      <c r="A233" s="97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spans="1:26" ht="12.75" customHeight="1" x14ac:dyDescent="0.3">
      <c r="A234" s="97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spans="1:26" ht="12.75" customHeight="1" x14ac:dyDescent="0.3">
      <c r="A235" s="97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spans="1:26" ht="12.75" customHeight="1" x14ac:dyDescent="0.3">
      <c r="A236" s="97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spans="1:26" ht="12.75" customHeight="1" x14ac:dyDescent="0.3">
      <c r="A237" s="97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spans="1:26" ht="12.75" customHeight="1" x14ac:dyDescent="0.3">
      <c r="A238" s="97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spans="1:26" ht="12.75" customHeight="1" x14ac:dyDescent="0.3">
      <c r="A239" s="97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spans="1:26" ht="12.75" customHeight="1" x14ac:dyDescent="0.3">
      <c r="A240" s="97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spans="1:26" ht="12.75" customHeight="1" x14ac:dyDescent="0.3">
      <c r="A241" s="97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spans="1:26" ht="12.75" customHeight="1" x14ac:dyDescent="0.3">
      <c r="A242" s="97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spans="1:26" ht="12.75" customHeight="1" x14ac:dyDescent="0.3">
      <c r="A243" s="97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spans="1:26" ht="12.75" customHeight="1" x14ac:dyDescent="0.3">
      <c r="A244" s="97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spans="1:26" ht="12.75" customHeight="1" x14ac:dyDescent="0.3">
      <c r="A245" s="97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spans="1:26" ht="12.75" customHeight="1" x14ac:dyDescent="0.3">
      <c r="A246" s="97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spans="1:26" ht="12.75" customHeight="1" x14ac:dyDescent="0.3">
      <c r="A247" s="97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spans="1:26" ht="12.75" customHeight="1" x14ac:dyDescent="0.3">
      <c r="A248" s="97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spans="1:26" ht="12.75" customHeight="1" x14ac:dyDescent="0.3">
      <c r="A249" s="97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spans="1:26" ht="12.75" customHeight="1" x14ac:dyDescent="0.3">
      <c r="A250" s="97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spans="1:26" ht="12.75" customHeight="1" x14ac:dyDescent="0.3">
      <c r="A251" s="97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spans="1:26" ht="12.75" customHeight="1" x14ac:dyDescent="0.3">
      <c r="A252" s="97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spans="1:26" ht="12.75" customHeight="1" x14ac:dyDescent="0.3">
      <c r="A253" s="97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spans="1:26" ht="12.75" customHeight="1" x14ac:dyDescent="0.3">
      <c r="A254" s="97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spans="1:26" ht="12.75" customHeight="1" x14ac:dyDescent="0.3">
      <c r="A255" s="97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spans="1:26" ht="12.75" customHeight="1" x14ac:dyDescent="0.3">
      <c r="A256" s="97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spans="1:26" ht="12.75" customHeight="1" x14ac:dyDescent="0.3">
      <c r="A257" s="97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spans="1:26" ht="12.75" customHeight="1" x14ac:dyDescent="0.3">
      <c r="A258" s="97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spans="1:26" ht="12.75" customHeight="1" x14ac:dyDescent="0.3">
      <c r="A259" s="97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spans="1:26" ht="12.75" customHeight="1" x14ac:dyDescent="0.3">
      <c r="A260" s="97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spans="1:26" ht="12.75" customHeight="1" x14ac:dyDescent="0.3">
      <c r="A261" s="97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spans="1:26" ht="12.75" customHeight="1" x14ac:dyDescent="0.3">
      <c r="A262" s="97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spans="1:26" ht="12.75" customHeight="1" x14ac:dyDescent="0.3">
      <c r="A263" s="97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spans="1:26" ht="12.75" customHeight="1" x14ac:dyDescent="0.3">
      <c r="A264" s="97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spans="1:26" ht="12.75" customHeight="1" x14ac:dyDescent="0.3">
      <c r="A265" s="97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spans="1:26" ht="12.75" customHeight="1" x14ac:dyDescent="0.3">
      <c r="A266" s="97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spans="1:26" ht="12.75" customHeight="1" x14ac:dyDescent="0.3">
      <c r="A267" s="97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spans="1:26" ht="12.75" customHeight="1" x14ac:dyDescent="0.3">
      <c r="A268" s="97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spans="1:26" ht="12.75" customHeight="1" x14ac:dyDescent="0.3">
      <c r="A269" s="97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spans="1:26" ht="12.75" customHeight="1" x14ac:dyDescent="0.3">
      <c r="A270" s="97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spans="1:26" ht="12.75" customHeight="1" x14ac:dyDescent="0.3">
      <c r="A271" s="97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spans="1:26" ht="12.75" customHeight="1" x14ac:dyDescent="0.3">
      <c r="A272" s="97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spans="1:26" ht="12.75" customHeight="1" x14ac:dyDescent="0.3">
      <c r="A273" s="97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spans="1:26" ht="12.75" customHeight="1" x14ac:dyDescent="0.3">
      <c r="A274" s="97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spans="1:26" ht="12.75" customHeight="1" x14ac:dyDescent="0.3">
      <c r="A275" s="97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spans="1:26" ht="12.75" customHeight="1" x14ac:dyDescent="0.3">
      <c r="A276" s="97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spans="1:26" ht="12.75" customHeight="1" x14ac:dyDescent="0.3">
      <c r="A277" s="97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spans="1:26" ht="12.75" customHeight="1" x14ac:dyDescent="0.3">
      <c r="A278" s="97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spans="1:26" ht="12.75" customHeight="1" x14ac:dyDescent="0.3">
      <c r="A279" s="97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spans="1:26" ht="12.75" customHeight="1" x14ac:dyDescent="0.3">
      <c r="A280" s="97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spans="1:26" ht="12.75" customHeight="1" x14ac:dyDescent="0.3">
      <c r="A281" s="97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spans="1:26" ht="12.75" customHeight="1" x14ac:dyDescent="0.3">
      <c r="A282" s="97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spans="1:26" ht="12.75" customHeight="1" x14ac:dyDescent="0.3">
      <c r="A283" s="97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spans="1:26" ht="12.75" customHeight="1" x14ac:dyDescent="0.3">
      <c r="A284" s="97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spans="1:26" ht="12.75" customHeight="1" x14ac:dyDescent="0.3">
      <c r="A285" s="97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spans="1:26" ht="12.75" customHeight="1" x14ac:dyDescent="0.3">
      <c r="A286" s="97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spans="1:26" ht="12.75" customHeight="1" x14ac:dyDescent="0.3">
      <c r="A287" s="97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spans="1:26" ht="12.75" customHeight="1" x14ac:dyDescent="0.3">
      <c r="A288" s="97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spans="1:26" ht="12.75" customHeight="1" x14ac:dyDescent="0.3">
      <c r="A289" s="97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spans="1:26" ht="12.75" customHeight="1" x14ac:dyDescent="0.3">
      <c r="A290" s="97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spans="1:26" ht="12.75" customHeight="1" x14ac:dyDescent="0.3">
      <c r="A291" s="97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spans="1:26" ht="12.75" customHeight="1" x14ac:dyDescent="0.3">
      <c r="A292" s="97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spans="1:26" ht="12.75" customHeight="1" x14ac:dyDescent="0.3">
      <c r="A293" s="97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spans="1:26" ht="12.75" customHeight="1" x14ac:dyDescent="0.3">
      <c r="A294" s="97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spans="1:26" ht="12.75" customHeight="1" x14ac:dyDescent="0.3">
      <c r="A295" s="97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spans="1:26" ht="12.75" customHeight="1" x14ac:dyDescent="0.3">
      <c r="A296" s="97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spans="1:26" ht="12.75" customHeight="1" x14ac:dyDescent="0.3">
      <c r="A297" s="97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spans="1:26" ht="12.75" customHeight="1" x14ac:dyDescent="0.3">
      <c r="A298" s="97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</row>
    <row r="299" spans="1:26" ht="12.75" customHeight="1" x14ac:dyDescent="0.3">
      <c r="A299" s="97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</row>
    <row r="300" spans="1:26" ht="12.75" customHeight="1" x14ac:dyDescent="0.3">
      <c r="A300" s="97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</row>
    <row r="301" spans="1:26" ht="12.75" customHeight="1" x14ac:dyDescent="0.3">
      <c r="A301" s="97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</row>
    <row r="302" spans="1:26" ht="12.75" customHeight="1" x14ac:dyDescent="0.3">
      <c r="A302" s="97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</row>
    <row r="303" spans="1:26" ht="12.75" customHeight="1" x14ac:dyDescent="0.3">
      <c r="A303" s="97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</row>
    <row r="304" spans="1:26" ht="12.75" customHeight="1" x14ac:dyDescent="0.3">
      <c r="A304" s="97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</row>
    <row r="305" spans="1:26" ht="12.75" customHeight="1" x14ac:dyDescent="0.3">
      <c r="A305" s="97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</row>
    <row r="306" spans="1:26" ht="12.75" customHeight="1" x14ac:dyDescent="0.3">
      <c r="A306" s="97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</row>
    <row r="307" spans="1:26" ht="12.75" customHeight="1" x14ac:dyDescent="0.3">
      <c r="A307" s="97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</row>
    <row r="308" spans="1:26" ht="12.75" customHeight="1" x14ac:dyDescent="0.3">
      <c r="A308" s="97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</row>
    <row r="309" spans="1:26" ht="12.75" customHeight="1" x14ac:dyDescent="0.3">
      <c r="A309" s="97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</row>
    <row r="310" spans="1:26" ht="12.75" customHeight="1" x14ac:dyDescent="0.3">
      <c r="A310" s="97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</row>
    <row r="311" spans="1:26" ht="12.75" customHeight="1" x14ac:dyDescent="0.3">
      <c r="A311" s="97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</row>
    <row r="312" spans="1:26" ht="12.75" customHeight="1" x14ac:dyDescent="0.3">
      <c r="A312" s="97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</row>
    <row r="313" spans="1:26" ht="12.75" customHeight="1" x14ac:dyDescent="0.3">
      <c r="A313" s="97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</row>
    <row r="314" spans="1:26" ht="12.75" customHeight="1" x14ac:dyDescent="0.3">
      <c r="A314" s="97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</row>
    <row r="315" spans="1:26" ht="12.75" customHeight="1" x14ac:dyDescent="0.3">
      <c r="A315" s="97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</row>
    <row r="316" spans="1:26" ht="12.75" customHeight="1" x14ac:dyDescent="0.3">
      <c r="A316" s="97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</row>
    <row r="317" spans="1:26" ht="12.75" customHeight="1" x14ac:dyDescent="0.3">
      <c r="A317" s="97"/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</row>
    <row r="318" spans="1:26" ht="12.75" customHeight="1" x14ac:dyDescent="0.3">
      <c r="A318" s="97"/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</row>
    <row r="319" spans="1:26" ht="12.75" customHeight="1" x14ac:dyDescent="0.3">
      <c r="A319" s="97"/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</row>
    <row r="320" spans="1:26" ht="12.75" customHeight="1" x14ac:dyDescent="0.3">
      <c r="A320" s="97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</row>
    <row r="321" spans="1:26" ht="12.75" customHeight="1" x14ac:dyDescent="0.3">
      <c r="A321" s="97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</row>
    <row r="322" spans="1:26" ht="12.75" customHeight="1" x14ac:dyDescent="0.3">
      <c r="A322" s="97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</row>
    <row r="323" spans="1:26" ht="12.75" customHeight="1" x14ac:dyDescent="0.3">
      <c r="A323" s="97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</row>
    <row r="324" spans="1:26" ht="12.75" customHeight="1" x14ac:dyDescent="0.3">
      <c r="A324" s="97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</row>
    <row r="325" spans="1:26" ht="12.75" customHeight="1" x14ac:dyDescent="0.3">
      <c r="A325" s="97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</row>
    <row r="326" spans="1:26" ht="12.75" customHeight="1" x14ac:dyDescent="0.3">
      <c r="A326" s="97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</row>
    <row r="327" spans="1:26" ht="12.75" customHeight="1" x14ac:dyDescent="0.3">
      <c r="A327" s="97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</row>
    <row r="328" spans="1:26" ht="12.75" customHeight="1" x14ac:dyDescent="0.3">
      <c r="A328" s="97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</row>
    <row r="329" spans="1:26" ht="12.75" customHeight="1" x14ac:dyDescent="0.3">
      <c r="A329" s="97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</row>
    <row r="330" spans="1:26" ht="12.75" customHeight="1" x14ac:dyDescent="0.3">
      <c r="A330" s="97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</row>
    <row r="331" spans="1:26" ht="12.75" customHeight="1" x14ac:dyDescent="0.3">
      <c r="A331" s="97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</row>
    <row r="332" spans="1:26" ht="12.75" customHeight="1" x14ac:dyDescent="0.3">
      <c r="A332" s="97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</row>
    <row r="333" spans="1:26" ht="12.75" customHeight="1" x14ac:dyDescent="0.3">
      <c r="A333" s="97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</row>
    <row r="334" spans="1:26" ht="12.75" customHeight="1" x14ac:dyDescent="0.3">
      <c r="A334" s="97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</row>
    <row r="335" spans="1:26" ht="12.75" customHeight="1" x14ac:dyDescent="0.3">
      <c r="A335" s="97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</row>
    <row r="336" spans="1:26" ht="12.75" customHeight="1" x14ac:dyDescent="0.3">
      <c r="A336" s="97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</row>
    <row r="337" spans="1:26" ht="12.75" customHeight="1" x14ac:dyDescent="0.3">
      <c r="A337" s="97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</row>
    <row r="338" spans="1:26" ht="12.75" customHeight="1" x14ac:dyDescent="0.3">
      <c r="A338" s="97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</row>
    <row r="339" spans="1:26" ht="12.75" customHeight="1" x14ac:dyDescent="0.3">
      <c r="A339" s="97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</row>
    <row r="340" spans="1:26" ht="12.75" customHeight="1" x14ac:dyDescent="0.3">
      <c r="A340" s="97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</row>
    <row r="341" spans="1:26" ht="12.75" customHeight="1" x14ac:dyDescent="0.3">
      <c r="A341" s="97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</row>
    <row r="342" spans="1:26" ht="12.75" customHeight="1" x14ac:dyDescent="0.3">
      <c r="A342" s="97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</row>
    <row r="343" spans="1:26" ht="12.75" customHeight="1" x14ac:dyDescent="0.3">
      <c r="A343" s="97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</row>
    <row r="344" spans="1:26" ht="12.75" customHeight="1" x14ac:dyDescent="0.3">
      <c r="A344" s="97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</row>
    <row r="345" spans="1:26" ht="12.75" customHeight="1" x14ac:dyDescent="0.3">
      <c r="A345" s="97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</row>
    <row r="346" spans="1:26" ht="12.75" customHeight="1" x14ac:dyDescent="0.3">
      <c r="A346" s="97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</row>
    <row r="347" spans="1:26" ht="12.75" customHeight="1" x14ac:dyDescent="0.3">
      <c r="A347" s="97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</row>
    <row r="348" spans="1:26" ht="12.75" customHeight="1" x14ac:dyDescent="0.3">
      <c r="A348" s="97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</row>
    <row r="349" spans="1:26" ht="12.75" customHeight="1" x14ac:dyDescent="0.3">
      <c r="A349" s="97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</row>
    <row r="350" spans="1:26" ht="12.75" customHeight="1" x14ac:dyDescent="0.3">
      <c r="A350" s="97"/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</row>
    <row r="351" spans="1:26" ht="12.75" customHeight="1" x14ac:dyDescent="0.3">
      <c r="A351" s="97"/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</row>
    <row r="352" spans="1:26" ht="12.75" customHeight="1" x14ac:dyDescent="0.3">
      <c r="A352" s="97"/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</row>
    <row r="353" spans="1:26" ht="12.75" customHeight="1" x14ac:dyDescent="0.3">
      <c r="A353" s="97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</row>
    <row r="354" spans="1:26" ht="12.75" customHeight="1" x14ac:dyDescent="0.3">
      <c r="A354" s="97"/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</row>
    <row r="355" spans="1:26" ht="12.75" customHeight="1" x14ac:dyDescent="0.3">
      <c r="A355" s="97"/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</row>
    <row r="356" spans="1:26" ht="12.75" customHeight="1" x14ac:dyDescent="0.3">
      <c r="A356" s="97"/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</row>
    <row r="357" spans="1:26" ht="12.75" customHeight="1" x14ac:dyDescent="0.3">
      <c r="A357" s="97"/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</row>
    <row r="358" spans="1:26" ht="12.75" customHeight="1" x14ac:dyDescent="0.3">
      <c r="A358" s="97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</row>
    <row r="359" spans="1:26" ht="12.75" customHeight="1" x14ac:dyDescent="0.3">
      <c r="A359" s="97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</row>
    <row r="360" spans="1:26" ht="12.75" customHeight="1" x14ac:dyDescent="0.3">
      <c r="A360" s="97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</row>
    <row r="361" spans="1:26" ht="12.75" customHeight="1" x14ac:dyDescent="0.3">
      <c r="A361" s="97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</row>
    <row r="362" spans="1:26" ht="12.75" customHeight="1" x14ac:dyDescent="0.3">
      <c r="A362" s="97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</row>
    <row r="363" spans="1:26" ht="12.75" customHeight="1" x14ac:dyDescent="0.3">
      <c r="A363" s="97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</row>
    <row r="364" spans="1:26" ht="12.75" customHeight="1" x14ac:dyDescent="0.3">
      <c r="A364" s="97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</row>
    <row r="365" spans="1:26" ht="12.75" customHeight="1" x14ac:dyDescent="0.3">
      <c r="A365" s="97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</row>
    <row r="366" spans="1:26" ht="12.75" customHeight="1" x14ac:dyDescent="0.3">
      <c r="A366" s="97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</row>
    <row r="367" spans="1:26" ht="12.75" customHeight="1" x14ac:dyDescent="0.3">
      <c r="A367" s="97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</row>
    <row r="368" spans="1:26" ht="12.75" customHeight="1" x14ac:dyDescent="0.3">
      <c r="A368" s="97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</row>
    <row r="369" spans="1:26" ht="12.75" customHeight="1" x14ac:dyDescent="0.3">
      <c r="A369" s="97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</row>
    <row r="370" spans="1:26" ht="12.75" customHeight="1" x14ac:dyDescent="0.3">
      <c r="A370" s="97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</row>
    <row r="371" spans="1:26" ht="12.75" customHeight="1" x14ac:dyDescent="0.3">
      <c r="A371" s="97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</row>
    <row r="372" spans="1:26" ht="12.75" customHeight="1" x14ac:dyDescent="0.3">
      <c r="A372" s="97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</row>
    <row r="373" spans="1:26" ht="12.75" customHeight="1" x14ac:dyDescent="0.3">
      <c r="A373" s="97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</row>
    <row r="374" spans="1:26" ht="12.75" customHeight="1" x14ac:dyDescent="0.3">
      <c r="A374" s="97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</row>
    <row r="375" spans="1:26" ht="12.75" customHeight="1" x14ac:dyDescent="0.3">
      <c r="A375" s="97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</row>
    <row r="376" spans="1:26" ht="12.75" customHeight="1" x14ac:dyDescent="0.3">
      <c r="A376" s="97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</row>
    <row r="377" spans="1:26" ht="12.75" customHeight="1" x14ac:dyDescent="0.3">
      <c r="A377" s="97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</row>
    <row r="378" spans="1:26" ht="12.75" customHeight="1" x14ac:dyDescent="0.3">
      <c r="A378" s="97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</row>
    <row r="379" spans="1:26" ht="12.75" customHeight="1" x14ac:dyDescent="0.3">
      <c r="A379" s="97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</row>
    <row r="380" spans="1:26" ht="12.75" customHeight="1" x14ac:dyDescent="0.3">
      <c r="A380" s="97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</row>
    <row r="381" spans="1:26" ht="12.75" customHeight="1" x14ac:dyDescent="0.3">
      <c r="A381" s="97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</row>
    <row r="382" spans="1:26" ht="12.75" customHeight="1" x14ac:dyDescent="0.3">
      <c r="A382" s="97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</row>
    <row r="383" spans="1:26" ht="12.75" customHeight="1" x14ac:dyDescent="0.3">
      <c r="A383" s="97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</row>
    <row r="384" spans="1:26" ht="12.75" customHeight="1" x14ac:dyDescent="0.3">
      <c r="A384" s="97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</row>
    <row r="385" spans="1:26" ht="12.75" customHeight="1" x14ac:dyDescent="0.3">
      <c r="A385" s="97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</row>
    <row r="386" spans="1:26" ht="12.75" customHeight="1" x14ac:dyDescent="0.3">
      <c r="A386" s="97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</row>
    <row r="387" spans="1:26" ht="12.75" customHeight="1" x14ac:dyDescent="0.3">
      <c r="A387" s="97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</row>
    <row r="388" spans="1:26" ht="12.75" customHeight="1" x14ac:dyDescent="0.3">
      <c r="A388" s="97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</row>
    <row r="389" spans="1:26" ht="12.75" customHeight="1" x14ac:dyDescent="0.3">
      <c r="A389" s="97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</row>
    <row r="390" spans="1:26" ht="12.75" customHeight="1" x14ac:dyDescent="0.3">
      <c r="A390" s="97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</row>
    <row r="391" spans="1:26" ht="12.75" customHeight="1" x14ac:dyDescent="0.3">
      <c r="A391" s="97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</row>
    <row r="392" spans="1:26" ht="12.75" customHeight="1" x14ac:dyDescent="0.3">
      <c r="A392" s="97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</row>
    <row r="393" spans="1:26" ht="12.75" customHeight="1" x14ac:dyDescent="0.3">
      <c r="A393" s="97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</row>
    <row r="394" spans="1:26" ht="12.75" customHeight="1" x14ac:dyDescent="0.3">
      <c r="A394" s="97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</row>
    <row r="395" spans="1:26" ht="12.75" customHeight="1" x14ac:dyDescent="0.3">
      <c r="A395" s="97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</row>
    <row r="396" spans="1:26" ht="12.75" customHeight="1" x14ac:dyDescent="0.3">
      <c r="A396" s="97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</row>
    <row r="397" spans="1:26" ht="12.75" customHeight="1" x14ac:dyDescent="0.3">
      <c r="A397" s="97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</row>
    <row r="398" spans="1:26" ht="12.75" customHeight="1" x14ac:dyDescent="0.3">
      <c r="A398" s="97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</row>
    <row r="399" spans="1:26" ht="12.75" customHeight="1" x14ac:dyDescent="0.3">
      <c r="A399" s="97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</row>
    <row r="400" spans="1:26" ht="12.75" customHeight="1" x14ac:dyDescent="0.3">
      <c r="A400" s="97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</row>
    <row r="401" spans="1:26" ht="12.75" customHeight="1" x14ac:dyDescent="0.3">
      <c r="A401" s="97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</row>
    <row r="402" spans="1:26" ht="12.75" customHeight="1" x14ac:dyDescent="0.3">
      <c r="A402" s="97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</row>
    <row r="403" spans="1:26" ht="12.75" customHeight="1" x14ac:dyDescent="0.3">
      <c r="A403" s="97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</row>
    <row r="404" spans="1:26" ht="12.75" customHeight="1" x14ac:dyDescent="0.3">
      <c r="A404" s="97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</row>
    <row r="405" spans="1:26" ht="12.75" customHeight="1" x14ac:dyDescent="0.3">
      <c r="A405" s="97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</row>
    <row r="406" spans="1:26" ht="12.75" customHeight="1" x14ac:dyDescent="0.3">
      <c r="A406" s="97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</row>
    <row r="407" spans="1:26" ht="12.75" customHeight="1" x14ac:dyDescent="0.3">
      <c r="A407" s="97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</row>
    <row r="408" spans="1:26" ht="12.75" customHeight="1" x14ac:dyDescent="0.3">
      <c r="A408" s="97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</row>
    <row r="409" spans="1:26" ht="12.75" customHeight="1" x14ac:dyDescent="0.3">
      <c r="A409" s="97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</row>
    <row r="410" spans="1:26" ht="12.75" customHeight="1" x14ac:dyDescent="0.3">
      <c r="A410" s="97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</row>
    <row r="411" spans="1:26" ht="12.75" customHeight="1" x14ac:dyDescent="0.3">
      <c r="A411" s="97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</row>
    <row r="412" spans="1:26" ht="12.75" customHeight="1" x14ac:dyDescent="0.3">
      <c r="A412" s="97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</row>
    <row r="413" spans="1:26" ht="12.75" customHeight="1" x14ac:dyDescent="0.3">
      <c r="A413" s="97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</row>
    <row r="414" spans="1:26" ht="12.75" customHeight="1" x14ac:dyDescent="0.3">
      <c r="A414" s="97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</row>
    <row r="415" spans="1:26" ht="12.75" customHeight="1" x14ac:dyDescent="0.3">
      <c r="A415" s="97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</row>
    <row r="416" spans="1:26" ht="12.75" customHeight="1" x14ac:dyDescent="0.3">
      <c r="A416" s="97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</row>
    <row r="417" spans="1:26" ht="12.75" customHeight="1" x14ac:dyDescent="0.3">
      <c r="A417" s="97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</row>
    <row r="418" spans="1:26" ht="12.75" customHeight="1" x14ac:dyDescent="0.3">
      <c r="A418" s="97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</row>
    <row r="419" spans="1:26" ht="12.75" customHeight="1" x14ac:dyDescent="0.3">
      <c r="A419" s="97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</row>
    <row r="420" spans="1:26" ht="12.75" customHeight="1" x14ac:dyDescent="0.3">
      <c r="A420" s="97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</row>
    <row r="421" spans="1:26" ht="12.75" customHeight="1" x14ac:dyDescent="0.3">
      <c r="A421" s="97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</row>
    <row r="422" spans="1:26" ht="12.75" customHeight="1" x14ac:dyDescent="0.3">
      <c r="A422" s="97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</row>
    <row r="423" spans="1:26" ht="12.75" customHeight="1" x14ac:dyDescent="0.3">
      <c r="A423" s="97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</row>
    <row r="424" spans="1:26" ht="12.75" customHeight="1" x14ac:dyDescent="0.3">
      <c r="A424" s="97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</row>
    <row r="425" spans="1:26" ht="12.75" customHeight="1" x14ac:dyDescent="0.3">
      <c r="A425" s="97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</row>
    <row r="426" spans="1:26" ht="12.75" customHeight="1" x14ac:dyDescent="0.3">
      <c r="A426" s="97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</row>
    <row r="427" spans="1:26" ht="12.75" customHeight="1" x14ac:dyDescent="0.3">
      <c r="A427" s="97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</row>
    <row r="428" spans="1:26" ht="12.75" customHeight="1" x14ac:dyDescent="0.3">
      <c r="A428" s="97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</row>
    <row r="429" spans="1:26" ht="12.75" customHeight="1" x14ac:dyDescent="0.3">
      <c r="A429" s="97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</row>
    <row r="430" spans="1:26" ht="12.75" customHeight="1" x14ac:dyDescent="0.3">
      <c r="A430" s="97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</row>
    <row r="431" spans="1:26" ht="12.75" customHeight="1" x14ac:dyDescent="0.3">
      <c r="A431" s="97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</row>
    <row r="432" spans="1:26" ht="12.75" customHeight="1" x14ac:dyDescent="0.3">
      <c r="A432" s="97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</row>
    <row r="433" spans="1:26" ht="12.75" customHeight="1" x14ac:dyDescent="0.3">
      <c r="A433" s="97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</row>
    <row r="434" spans="1:26" ht="12.75" customHeight="1" x14ac:dyDescent="0.3">
      <c r="A434" s="97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</row>
    <row r="435" spans="1:26" ht="12.75" customHeight="1" x14ac:dyDescent="0.3">
      <c r="A435" s="97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</row>
    <row r="436" spans="1:26" ht="12.75" customHeight="1" x14ac:dyDescent="0.3">
      <c r="A436" s="97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</row>
    <row r="437" spans="1:26" ht="12.75" customHeight="1" x14ac:dyDescent="0.3">
      <c r="A437" s="97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</row>
    <row r="438" spans="1:26" ht="12.75" customHeight="1" x14ac:dyDescent="0.3">
      <c r="A438" s="97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</row>
    <row r="439" spans="1:26" ht="12.75" customHeight="1" x14ac:dyDescent="0.3">
      <c r="A439" s="97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</row>
    <row r="440" spans="1:26" ht="12.75" customHeight="1" x14ac:dyDescent="0.3">
      <c r="A440" s="97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</row>
    <row r="441" spans="1:26" ht="12.75" customHeight="1" x14ac:dyDescent="0.3">
      <c r="A441" s="97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</row>
    <row r="442" spans="1:26" ht="12.75" customHeight="1" x14ac:dyDescent="0.3">
      <c r="A442" s="97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</row>
    <row r="443" spans="1:26" ht="12.75" customHeight="1" x14ac:dyDescent="0.3">
      <c r="A443" s="97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</row>
    <row r="444" spans="1:26" ht="12.75" customHeight="1" x14ac:dyDescent="0.3">
      <c r="A444" s="97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</row>
    <row r="445" spans="1:26" ht="12.75" customHeight="1" x14ac:dyDescent="0.3">
      <c r="A445" s="97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</row>
    <row r="446" spans="1:26" ht="12.75" customHeight="1" x14ac:dyDescent="0.3">
      <c r="A446" s="97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</row>
    <row r="447" spans="1:26" ht="12.75" customHeight="1" x14ac:dyDescent="0.3">
      <c r="A447" s="97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</row>
    <row r="448" spans="1:26" ht="12.75" customHeight="1" x14ac:dyDescent="0.3">
      <c r="A448" s="97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</row>
    <row r="449" spans="1:26" ht="12.75" customHeight="1" x14ac:dyDescent="0.3">
      <c r="A449" s="97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</row>
    <row r="450" spans="1:26" ht="12.75" customHeight="1" x14ac:dyDescent="0.3">
      <c r="A450" s="97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</row>
    <row r="451" spans="1:26" ht="12.75" customHeight="1" x14ac:dyDescent="0.3">
      <c r="A451" s="97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</row>
    <row r="452" spans="1:26" ht="12.75" customHeight="1" x14ac:dyDescent="0.3">
      <c r="A452" s="97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</row>
    <row r="453" spans="1:26" ht="12.75" customHeight="1" x14ac:dyDescent="0.3">
      <c r="A453" s="97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</row>
    <row r="454" spans="1:26" ht="12.75" customHeight="1" x14ac:dyDescent="0.3">
      <c r="A454" s="97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</row>
    <row r="455" spans="1:26" ht="12.75" customHeight="1" x14ac:dyDescent="0.3">
      <c r="A455" s="97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</row>
    <row r="456" spans="1:26" ht="12.75" customHeight="1" x14ac:dyDescent="0.3">
      <c r="A456" s="97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</row>
    <row r="457" spans="1:26" ht="12.75" customHeight="1" x14ac:dyDescent="0.3">
      <c r="A457" s="97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</row>
    <row r="458" spans="1:26" ht="12.75" customHeight="1" x14ac:dyDescent="0.3">
      <c r="A458" s="97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</row>
    <row r="459" spans="1:26" ht="12.75" customHeight="1" x14ac:dyDescent="0.3">
      <c r="A459" s="97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</row>
    <row r="460" spans="1:26" ht="12.75" customHeight="1" x14ac:dyDescent="0.3">
      <c r="A460" s="97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</row>
    <row r="461" spans="1:26" ht="12.75" customHeight="1" x14ac:dyDescent="0.3">
      <c r="A461" s="97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</row>
    <row r="462" spans="1:26" ht="12.75" customHeight="1" x14ac:dyDescent="0.3">
      <c r="A462" s="97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</row>
    <row r="463" spans="1:26" ht="12.75" customHeight="1" x14ac:dyDescent="0.3">
      <c r="A463" s="97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</row>
    <row r="464" spans="1:26" ht="12.75" customHeight="1" x14ac:dyDescent="0.3">
      <c r="A464" s="97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</row>
    <row r="465" spans="1:26" ht="12.75" customHeight="1" x14ac:dyDescent="0.3">
      <c r="A465" s="97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</row>
    <row r="466" spans="1:26" ht="12.75" customHeight="1" x14ac:dyDescent="0.3">
      <c r="A466" s="97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</row>
    <row r="467" spans="1:26" ht="12.75" customHeight="1" x14ac:dyDescent="0.3">
      <c r="A467" s="97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</row>
    <row r="468" spans="1:26" ht="12.75" customHeight="1" x14ac:dyDescent="0.3">
      <c r="A468" s="97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</row>
    <row r="469" spans="1:26" ht="12.75" customHeight="1" x14ac:dyDescent="0.3">
      <c r="A469" s="97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</row>
    <row r="470" spans="1:26" ht="12.75" customHeight="1" x14ac:dyDescent="0.3">
      <c r="A470" s="97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</row>
    <row r="471" spans="1:26" ht="12.75" customHeight="1" x14ac:dyDescent="0.3">
      <c r="A471" s="97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</row>
    <row r="472" spans="1:26" ht="12.75" customHeight="1" x14ac:dyDescent="0.3">
      <c r="A472" s="97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</row>
    <row r="473" spans="1:26" ht="12.75" customHeight="1" x14ac:dyDescent="0.3">
      <c r="A473" s="97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</row>
    <row r="474" spans="1:26" ht="12.75" customHeight="1" x14ac:dyDescent="0.3">
      <c r="A474" s="97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</row>
    <row r="475" spans="1:26" ht="12.75" customHeight="1" x14ac:dyDescent="0.3">
      <c r="A475" s="97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</row>
    <row r="476" spans="1:26" ht="12.75" customHeight="1" x14ac:dyDescent="0.3">
      <c r="A476" s="97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</row>
    <row r="477" spans="1:26" ht="12.75" customHeight="1" x14ac:dyDescent="0.3">
      <c r="A477" s="97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</row>
    <row r="478" spans="1:26" ht="12.75" customHeight="1" x14ac:dyDescent="0.3">
      <c r="A478" s="97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</row>
    <row r="479" spans="1:26" ht="12.75" customHeight="1" x14ac:dyDescent="0.3">
      <c r="A479" s="97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</row>
    <row r="480" spans="1:26" ht="12.75" customHeight="1" x14ac:dyDescent="0.3">
      <c r="A480" s="97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</row>
    <row r="481" spans="1:26" ht="12.75" customHeight="1" x14ac:dyDescent="0.3">
      <c r="A481" s="97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</row>
    <row r="482" spans="1:26" ht="12.75" customHeight="1" x14ac:dyDescent="0.3">
      <c r="A482" s="97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</row>
    <row r="483" spans="1:26" ht="12.75" customHeight="1" x14ac:dyDescent="0.3">
      <c r="A483" s="97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</row>
    <row r="484" spans="1:26" ht="12.75" customHeight="1" x14ac:dyDescent="0.3">
      <c r="A484" s="97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</row>
    <row r="485" spans="1:26" ht="12.75" customHeight="1" x14ac:dyDescent="0.3">
      <c r="A485" s="97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</row>
    <row r="486" spans="1:26" ht="12.75" customHeight="1" x14ac:dyDescent="0.3">
      <c r="A486" s="97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</row>
    <row r="487" spans="1:26" ht="12.75" customHeight="1" x14ac:dyDescent="0.3">
      <c r="A487" s="97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</row>
    <row r="488" spans="1:26" ht="12.75" customHeight="1" x14ac:dyDescent="0.3">
      <c r="A488" s="97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</row>
    <row r="489" spans="1:26" ht="12.75" customHeight="1" x14ac:dyDescent="0.3">
      <c r="A489" s="97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</row>
    <row r="490" spans="1:26" ht="12.75" customHeight="1" x14ac:dyDescent="0.3">
      <c r="A490" s="97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</row>
    <row r="491" spans="1:26" ht="12.75" customHeight="1" x14ac:dyDescent="0.3">
      <c r="A491" s="97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</row>
    <row r="492" spans="1:26" ht="12.75" customHeight="1" x14ac:dyDescent="0.3">
      <c r="A492" s="97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</row>
    <row r="493" spans="1:26" ht="12.75" customHeight="1" x14ac:dyDescent="0.3">
      <c r="A493" s="97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</row>
    <row r="494" spans="1:26" ht="12.75" customHeight="1" x14ac:dyDescent="0.3">
      <c r="A494" s="97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</row>
    <row r="495" spans="1:26" ht="12.75" customHeight="1" x14ac:dyDescent="0.3">
      <c r="A495" s="97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</row>
    <row r="496" spans="1:26" ht="12.75" customHeight="1" x14ac:dyDescent="0.3">
      <c r="A496" s="97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</row>
    <row r="497" spans="1:26" ht="12.75" customHeight="1" x14ac:dyDescent="0.3">
      <c r="A497" s="97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</row>
    <row r="498" spans="1:26" ht="12.75" customHeight="1" x14ac:dyDescent="0.3">
      <c r="A498" s="97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</row>
    <row r="499" spans="1:26" ht="12.75" customHeight="1" x14ac:dyDescent="0.3">
      <c r="A499" s="97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</row>
    <row r="500" spans="1:26" ht="12.75" customHeight="1" x14ac:dyDescent="0.3">
      <c r="A500" s="97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</row>
    <row r="501" spans="1:26" ht="12.75" customHeight="1" x14ac:dyDescent="0.3">
      <c r="A501" s="97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</row>
    <row r="502" spans="1:26" ht="12.75" customHeight="1" x14ac:dyDescent="0.3">
      <c r="A502" s="97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</row>
    <row r="503" spans="1:26" ht="12.75" customHeight="1" x14ac:dyDescent="0.3">
      <c r="A503" s="97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</row>
    <row r="504" spans="1:26" ht="12.75" customHeight="1" x14ac:dyDescent="0.3">
      <c r="A504" s="97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</row>
    <row r="505" spans="1:26" ht="12.75" customHeight="1" x14ac:dyDescent="0.3">
      <c r="A505" s="97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</row>
    <row r="506" spans="1:26" ht="12.75" customHeight="1" x14ac:dyDescent="0.3">
      <c r="A506" s="97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</row>
    <row r="507" spans="1:26" ht="12.75" customHeight="1" x14ac:dyDescent="0.3">
      <c r="A507" s="97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</row>
    <row r="508" spans="1:26" ht="12.75" customHeight="1" x14ac:dyDescent="0.3">
      <c r="A508" s="97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</row>
    <row r="509" spans="1:26" ht="12.75" customHeight="1" x14ac:dyDescent="0.3">
      <c r="A509" s="97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</row>
    <row r="510" spans="1:26" ht="12.75" customHeight="1" x14ac:dyDescent="0.3">
      <c r="A510" s="97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</row>
    <row r="511" spans="1:26" ht="12.75" customHeight="1" x14ac:dyDescent="0.3">
      <c r="A511" s="97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</row>
    <row r="512" spans="1:26" ht="12.75" customHeight="1" x14ac:dyDescent="0.3">
      <c r="A512" s="97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</row>
    <row r="513" spans="1:26" ht="12.75" customHeight="1" x14ac:dyDescent="0.3">
      <c r="A513" s="97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</row>
    <row r="514" spans="1:26" ht="12.75" customHeight="1" x14ac:dyDescent="0.3">
      <c r="A514" s="97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</row>
    <row r="515" spans="1:26" ht="12.75" customHeight="1" x14ac:dyDescent="0.3">
      <c r="A515" s="97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</row>
    <row r="516" spans="1:26" ht="12.75" customHeight="1" x14ac:dyDescent="0.3">
      <c r="A516" s="97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</row>
    <row r="517" spans="1:26" ht="12.75" customHeight="1" x14ac:dyDescent="0.3">
      <c r="A517" s="97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</row>
    <row r="518" spans="1:26" ht="12.75" customHeight="1" x14ac:dyDescent="0.3">
      <c r="A518" s="97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</row>
    <row r="519" spans="1:26" ht="12.75" customHeight="1" x14ac:dyDescent="0.3">
      <c r="A519" s="97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</row>
    <row r="520" spans="1:26" ht="12.75" customHeight="1" x14ac:dyDescent="0.3">
      <c r="A520" s="97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</row>
    <row r="521" spans="1:26" ht="12.75" customHeight="1" x14ac:dyDescent="0.3">
      <c r="A521" s="97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</row>
    <row r="522" spans="1:26" ht="12.75" customHeight="1" x14ac:dyDescent="0.3">
      <c r="A522" s="97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</row>
    <row r="523" spans="1:26" ht="12.75" customHeight="1" x14ac:dyDescent="0.3">
      <c r="A523" s="97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</row>
    <row r="524" spans="1:26" ht="12.75" customHeight="1" x14ac:dyDescent="0.3">
      <c r="A524" s="97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</row>
    <row r="525" spans="1:26" ht="12.75" customHeight="1" x14ac:dyDescent="0.3">
      <c r="A525" s="97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</row>
    <row r="526" spans="1:26" ht="12.75" customHeight="1" x14ac:dyDescent="0.3">
      <c r="A526" s="97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</row>
    <row r="527" spans="1:26" ht="12.75" customHeight="1" x14ac:dyDescent="0.3">
      <c r="A527" s="97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</row>
    <row r="528" spans="1:26" ht="12.75" customHeight="1" x14ac:dyDescent="0.3">
      <c r="A528" s="97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</row>
    <row r="529" spans="1:26" ht="12.75" customHeight="1" x14ac:dyDescent="0.3">
      <c r="A529" s="97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</row>
    <row r="530" spans="1:26" ht="12.75" customHeight="1" x14ac:dyDescent="0.3">
      <c r="A530" s="97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</row>
    <row r="531" spans="1:26" ht="12.75" customHeight="1" x14ac:dyDescent="0.3">
      <c r="A531" s="97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</row>
    <row r="532" spans="1:26" ht="12.75" customHeight="1" x14ac:dyDescent="0.3">
      <c r="A532" s="97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</row>
    <row r="533" spans="1:26" ht="12.75" customHeight="1" x14ac:dyDescent="0.3">
      <c r="A533" s="97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</row>
    <row r="534" spans="1:26" ht="12.75" customHeight="1" x14ac:dyDescent="0.3">
      <c r="A534" s="97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</row>
    <row r="535" spans="1:26" ht="12.75" customHeight="1" x14ac:dyDescent="0.3">
      <c r="A535" s="97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</row>
    <row r="536" spans="1:26" ht="12.75" customHeight="1" x14ac:dyDescent="0.3">
      <c r="A536" s="97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</row>
    <row r="537" spans="1:26" ht="12.75" customHeight="1" x14ac:dyDescent="0.3">
      <c r="A537" s="97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</row>
    <row r="538" spans="1:26" ht="12.75" customHeight="1" x14ac:dyDescent="0.3">
      <c r="A538" s="97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</row>
    <row r="539" spans="1:26" ht="12.75" customHeight="1" x14ac:dyDescent="0.3">
      <c r="A539" s="97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</row>
    <row r="540" spans="1:26" ht="12.75" customHeight="1" x14ac:dyDescent="0.3">
      <c r="A540" s="97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</row>
    <row r="541" spans="1:26" ht="12.75" customHeight="1" x14ac:dyDescent="0.3">
      <c r="A541" s="97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</row>
    <row r="542" spans="1:26" ht="12.75" customHeight="1" x14ac:dyDescent="0.3">
      <c r="A542" s="97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</row>
    <row r="543" spans="1:26" ht="12.75" customHeight="1" x14ac:dyDescent="0.3">
      <c r="A543" s="97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</row>
    <row r="544" spans="1:26" ht="12.75" customHeight="1" x14ac:dyDescent="0.3">
      <c r="A544" s="97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</row>
    <row r="545" spans="1:26" ht="12.75" customHeight="1" x14ac:dyDescent="0.3">
      <c r="A545" s="97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</row>
    <row r="546" spans="1:26" ht="12.75" customHeight="1" x14ac:dyDescent="0.3">
      <c r="A546" s="97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</row>
    <row r="547" spans="1:26" ht="12.75" customHeight="1" x14ac:dyDescent="0.3">
      <c r="A547" s="97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</row>
    <row r="548" spans="1:26" ht="12.75" customHeight="1" x14ac:dyDescent="0.3">
      <c r="A548" s="97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</row>
    <row r="549" spans="1:26" ht="12.75" customHeight="1" x14ac:dyDescent="0.3">
      <c r="A549" s="97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</row>
    <row r="550" spans="1:26" ht="12.75" customHeight="1" x14ac:dyDescent="0.3">
      <c r="A550" s="97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</row>
    <row r="551" spans="1:26" ht="12.75" customHeight="1" x14ac:dyDescent="0.3">
      <c r="A551" s="97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</row>
    <row r="552" spans="1:26" ht="12.75" customHeight="1" x14ac:dyDescent="0.3">
      <c r="A552" s="97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</row>
    <row r="553" spans="1:26" ht="12.75" customHeight="1" x14ac:dyDescent="0.3">
      <c r="A553" s="97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</row>
    <row r="554" spans="1:26" ht="12.75" customHeight="1" x14ac:dyDescent="0.3">
      <c r="A554" s="97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</row>
    <row r="555" spans="1:26" ht="12.75" customHeight="1" x14ac:dyDescent="0.3">
      <c r="A555" s="97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</row>
    <row r="556" spans="1:26" ht="12.75" customHeight="1" x14ac:dyDescent="0.3">
      <c r="A556" s="97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</row>
    <row r="557" spans="1:26" ht="12.75" customHeight="1" x14ac:dyDescent="0.3">
      <c r="A557" s="97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</row>
    <row r="558" spans="1:26" ht="12.75" customHeight="1" x14ac:dyDescent="0.3">
      <c r="A558" s="97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</row>
    <row r="559" spans="1:26" ht="12.75" customHeight="1" x14ac:dyDescent="0.3">
      <c r="A559" s="97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</row>
    <row r="560" spans="1:26" ht="12.75" customHeight="1" x14ac:dyDescent="0.3">
      <c r="A560" s="97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</row>
    <row r="561" spans="1:26" ht="12.75" customHeight="1" x14ac:dyDescent="0.3">
      <c r="A561" s="97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</row>
    <row r="562" spans="1:26" ht="12.75" customHeight="1" x14ac:dyDescent="0.3">
      <c r="A562" s="97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</row>
    <row r="563" spans="1:26" ht="12.75" customHeight="1" x14ac:dyDescent="0.3">
      <c r="A563" s="97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</row>
    <row r="564" spans="1:26" ht="12.75" customHeight="1" x14ac:dyDescent="0.3">
      <c r="A564" s="97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</row>
    <row r="565" spans="1:26" ht="12.75" customHeight="1" x14ac:dyDescent="0.3">
      <c r="A565" s="97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</row>
    <row r="566" spans="1:26" ht="12.75" customHeight="1" x14ac:dyDescent="0.3">
      <c r="A566" s="97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</row>
    <row r="567" spans="1:26" ht="12.75" customHeight="1" x14ac:dyDescent="0.3">
      <c r="A567" s="97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</row>
    <row r="568" spans="1:26" ht="12.75" customHeight="1" x14ac:dyDescent="0.3">
      <c r="A568" s="97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</row>
    <row r="569" spans="1:26" ht="12.75" customHeight="1" x14ac:dyDescent="0.3">
      <c r="A569" s="97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</row>
    <row r="570" spans="1:26" ht="12.75" customHeight="1" x14ac:dyDescent="0.3">
      <c r="A570" s="97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</row>
    <row r="571" spans="1:26" ht="12.75" customHeight="1" x14ac:dyDescent="0.3">
      <c r="A571" s="97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</row>
    <row r="572" spans="1:26" ht="12.75" customHeight="1" x14ac:dyDescent="0.3">
      <c r="A572" s="97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</row>
    <row r="573" spans="1:26" ht="12.75" customHeight="1" x14ac:dyDescent="0.3">
      <c r="A573" s="97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</row>
    <row r="574" spans="1:26" ht="12.75" customHeight="1" x14ac:dyDescent="0.3">
      <c r="A574" s="97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</row>
    <row r="575" spans="1:26" ht="12.75" customHeight="1" x14ac:dyDescent="0.3">
      <c r="A575" s="97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</row>
    <row r="576" spans="1:26" ht="12.75" customHeight="1" x14ac:dyDescent="0.3">
      <c r="A576" s="97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</row>
    <row r="577" spans="1:26" ht="12.75" customHeight="1" x14ac:dyDescent="0.3">
      <c r="A577" s="97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</row>
    <row r="578" spans="1:26" ht="12.75" customHeight="1" x14ac:dyDescent="0.3">
      <c r="A578" s="97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</row>
    <row r="579" spans="1:26" ht="12.75" customHeight="1" x14ac:dyDescent="0.3">
      <c r="A579" s="97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</row>
    <row r="580" spans="1:26" ht="12.75" customHeight="1" x14ac:dyDescent="0.3">
      <c r="A580" s="97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</row>
    <row r="581" spans="1:26" ht="12.75" customHeight="1" x14ac:dyDescent="0.3">
      <c r="A581" s="97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</row>
    <row r="582" spans="1:26" ht="12.75" customHeight="1" x14ac:dyDescent="0.3">
      <c r="A582" s="97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</row>
    <row r="583" spans="1:26" ht="12.75" customHeight="1" x14ac:dyDescent="0.3">
      <c r="A583" s="97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</row>
    <row r="584" spans="1:26" ht="12.75" customHeight="1" x14ac:dyDescent="0.3">
      <c r="A584" s="97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</row>
    <row r="585" spans="1:26" ht="12.75" customHeight="1" x14ac:dyDescent="0.3">
      <c r="A585" s="97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</row>
    <row r="586" spans="1:26" ht="12.75" customHeight="1" x14ac:dyDescent="0.3">
      <c r="A586" s="97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</row>
    <row r="587" spans="1:26" ht="12.75" customHeight="1" x14ac:dyDescent="0.3">
      <c r="A587" s="97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</row>
    <row r="588" spans="1:26" ht="12.75" customHeight="1" x14ac:dyDescent="0.3">
      <c r="A588" s="97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</row>
    <row r="589" spans="1:26" ht="12.75" customHeight="1" x14ac:dyDescent="0.3">
      <c r="A589" s="97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</row>
    <row r="590" spans="1:26" ht="12.75" customHeight="1" x14ac:dyDescent="0.3">
      <c r="A590" s="97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</row>
    <row r="591" spans="1:26" ht="12.75" customHeight="1" x14ac:dyDescent="0.3">
      <c r="A591" s="97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</row>
    <row r="592" spans="1:26" ht="12.75" customHeight="1" x14ac:dyDescent="0.3">
      <c r="A592" s="97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</row>
    <row r="593" spans="1:26" ht="12.75" customHeight="1" x14ac:dyDescent="0.3">
      <c r="A593" s="97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</row>
    <row r="594" spans="1:26" ht="12.75" customHeight="1" x14ac:dyDescent="0.3">
      <c r="A594" s="97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</row>
    <row r="595" spans="1:26" ht="12.75" customHeight="1" x14ac:dyDescent="0.3">
      <c r="A595" s="97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</row>
    <row r="596" spans="1:26" ht="12.75" customHeight="1" x14ac:dyDescent="0.3">
      <c r="A596" s="97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</row>
    <row r="597" spans="1:26" ht="12.75" customHeight="1" x14ac:dyDescent="0.3">
      <c r="A597" s="97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</row>
    <row r="598" spans="1:26" ht="12.75" customHeight="1" x14ac:dyDescent="0.3">
      <c r="A598" s="97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</row>
    <row r="599" spans="1:26" ht="12.75" customHeight="1" x14ac:dyDescent="0.3">
      <c r="A599" s="97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</row>
    <row r="600" spans="1:26" ht="12.75" customHeight="1" x14ac:dyDescent="0.3">
      <c r="A600" s="97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</row>
    <row r="601" spans="1:26" ht="12.75" customHeight="1" x14ac:dyDescent="0.3">
      <c r="A601" s="97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</row>
    <row r="602" spans="1:26" ht="12.75" customHeight="1" x14ac:dyDescent="0.3">
      <c r="A602" s="97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</row>
    <row r="603" spans="1:26" ht="12.75" customHeight="1" x14ac:dyDescent="0.3">
      <c r="A603" s="97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</row>
    <row r="604" spans="1:26" ht="12.75" customHeight="1" x14ac:dyDescent="0.3">
      <c r="A604" s="97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</row>
    <row r="605" spans="1:26" ht="12.75" customHeight="1" x14ac:dyDescent="0.3">
      <c r="A605" s="97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</row>
    <row r="606" spans="1:26" ht="12.75" customHeight="1" x14ac:dyDescent="0.3">
      <c r="A606" s="97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</row>
    <row r="607" spans="1:26" ht="12.75" customHeight="1" x14ac:dyDescent="0.3">
      <c r="A607" s="97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</row>
    <row r="608" spans="1:26" ht="12.75" customHeight="1" x14ac:dyDescent="0.3">
      <c r="A608" s="97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</row>
    <row r="609" spans="1:26" ht="12.75" customHeight="1" x14ac:dyDescent="0.3">
      <c r="A609" s="97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</row>
    <row r="610" spans="1:26" ht="12.75" customHeight="1" x14ac:dyDescent="0.3">
      <c r="A610" s="97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</row>
    <row r="611" spans="1:26" ht="12.75" customHeight="1" x14ac:dyDescent="0.3">
      <c r="A611" s="97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</row>
    <row r="612" spans="1:26" ht="12.75" customHeight="1" x14ac:dyDescent="0.3">
      <c r="A612" s="97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</row>
    <row r="613" spans="1:26" ht="12.75" customHeight="1" x14ac:dyDescent="0.3">
      <c r="A613" s="97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</row>
    <row r="614" spans="1:26" ht="12.75" customHeight="1" x14ac:dyDescent="0.3">
      <c r="A614" s="97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</row>
    <row r="615" spans="1:26" ht="12.75" customHeight="1" x14ac:dyDescent="0.3">
      <c r="A615" s="97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</row>
    <row r="616" spans="1:26" ht="12.75" customHeight="1" x14ac:dyDescent="0.3">
      <c r="A616" s="97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</row>
    <row r="617" spans="1:26" ht="12.75" customHeight="1" x14ac:dyDescent="0.3">
      <c r="A617" s="97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</row>
    <row r="618" spans="1:26" ht="12.75" customHeight="1" x14ac:dyDescent="0.3">
      <c r="A618" s="97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</row>
    <row r="619" spans="1:26" ht="12.75" customHeight="1" x14ac:dyDescent="0.3">
      <c r="A619" s="97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</row>
    <row r="620" spans="1:26" ht="12.75" customHeight="1" x14ac:dyDescent="0.3">
      <c r="A620" s="97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</row>
    <row r="621" spans="1:26" ht="12.75" customHeight="1" x14ac:dyDescent="0.3">
      <c r="A621" s="97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</row>
    <row r="622" spans="1:26" ht="12.75" customHeight="1" x14ac:dyDescent="0.3">
      <c r="A622" s="97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</row>
    <row r="623" spans="1:26" ht="12.75" customHeight="1" x14ac:dyDescent="0.3">
      <c r="A623" s="97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</row>
    <row r="624" spans="1:26" ht="12.75" customHeight="1" x14ac:dyDescent="0.3">
      <c r="A624" s="97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</row>
    <row r="625" spans="1:26" ht="12.75" customHeight="1" x14ac:dyDescent="0.3">
      <c r="A625" s="97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</row>
    <row r="626" spans="1:26" ht="12.75" customHeight="1" x14ac:dyDescent="0.3">
      <c r="A626" s="97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</row>
    <row r="627" spans="1:26" ht="12.75" customHeight="1" x14ac:dyDescent="0.3">
      <c r="A627" s="97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</row>
    <row r="628" spans="1:26" ht="12.75" customHeight="1" x14ac:dyDescent="0.3">
      <c r="A628" s="97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</row>
    <row r="629" spans="1:26" ht="12.75" customHeight="1" x14ac:dyDescent="0.3">
      <c r="A629" s="97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</row>
    <row r="630" spans="1:26" ht="12.75" customHeight="1" x14ac:dyDescent="0.3">
      <c r="A630" s="97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</row>
    <row r="631" spans="1:26" ht="12.75" customHeight="1" x14ac:dyDescent="0.3">
      <c r="A631" s="97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</row>
    <row r="632" spans="1:26" ht="12.75" customHeight="1" x14ac:dyDescent="0.3">
      <c r="A632" s="97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</row>
    <row r="633" spans="1:26" ht="12.75" customHeight="1" x14ac:dyDescent="0.3">
      <c r="A633" s="97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</row>
    <row r="634" spans="1:26" ht="12.75" customHeight="1" x14ac:dyDescent="0.3">
      <c r="A634" s="97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</row>
    <row r="635" spans="1:26" ht="12.75" customHeight="1" x14ac:dyDescent="0.3">
      <c r="A635" s="97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</row>
    <row r="636" spans="1:26" ht="12.75" customHeight="1" x14ac:dyDescent="0.3">
      <c r="A636" s="97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</row>
    <row r="637" spans="1:26" ht="12.75" customHeight="1" x14ac:dyDescent="0.3">
      <c r="A637" s="97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</row>
    <row r="638" spans="1:26" ht="12.75" customHeight="1" x14ac:dyDescent="0.3">
      <c r="A638" s="97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</row>
    <row r="639" spans="1:26" ht="12.75" customHeight="1" x14ac:dyDescent="0.3">
      <c r="A639" s="97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</row>
    <row r="640" spans="1:26" ht="12.75" customHeight="1" x14ac:dyDescent="0.3">
      <c r="A640" s="97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</row>
    <row r="641" spans="1:26" ht="12.75" customHeight="1" x14ac:dyDescent="0.3">
      <c r="A641" s="97"/>
      <c r="B641" s="96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</row>
    <row r="642" spans="1:26" ht="12.75" customHeight="1" x14ac:dyDescent="0.3">
      <c r="A642" s="97"/>
      <c r="B642" s="96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</row>
    <row r="643" spans="1:26" ht="12.75" customHeight="1" x14ac:dyDescent="0.3">
      <c r="A643" s="97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</row>
    <row r="644" spans="1:26" ht="12.75" customHeight="1" x14ac:dyDescent="0.3">
      <c r="A644" s="97"/>
      <c r="B644" s="96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</row>
    <row r="645" spans="1:26" ht="12.75" customHeight="1" x14ac:dyDescent="0.3">
      <c r="A645" s="97"/>
      <c r="B645" s="96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</row>
    <row r="646" spans="1:26" ht="12.75" customHeight="1" x14ac:dyDescent="0.3">
      <c r="A646" s="97"/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</row>
    <row r="647" spans="1:26" ht="12.75" customHeight="1" x14ac:dyDescent="0.3">
      <c r="A647" s="97"/>
      <c r="B647" s="96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</row>
    <row r="648" spans="1:26" ht="12.75" customHeight="1" x14ac:dyDescent="0.3">
      <c r="A648" s="97"/>
      <c r="B648" s="96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</row>
    <row r="649" spans="1:26" ht="12.75" customHeight="1" x14ac:dyDescent="0.3">
      <c r="A649" s="97"/>
      <c r="B649" s="96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</row>
    <row r="650" spans="1:26" ht="12.75" customHeight="1" x14ac:dyDescent="0.3">
      <c r="A650" s="97"/>
      <c r="B650" s="96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</row>
    <row r="651" spans="1:26" ht="12.75" customHeight="1" x14ac:dyDescent="0.3">
      <c r="A651" s="97"/>
      <c r="B651" s="96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</row>
    <row r="652" spans="1:26" ht="12.75" customHeight="1" x14ac:dyDescent="0.3">
      <c r="A652" s="97"/>
      <c r="B652" s="96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</row>
    <row r="653" spans="1:26" ht="12.75" customHeight="1" x14ac:dyDescent="0.3">
      <c r="A653" s="97"/>
      <c r="B653" s="96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</row>
    <row r="654" spans="1:26" ht="12.75" customHeight="1" x14ac:dyDescent="0.3">
      <c r="A654" s="97"/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</row>
    <row r="655" spans="1:26" ht="12.75" customHeight="1" x14ac:dyDescent="0.3">
      <c r="A655" s="97"/>
      <c r="B655" s="96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</row>
    <row r="656" spans="1:26" ht="12.75" customHeight="1" x14ac:dyDescent="0.3">
      <c r="A656" s="97"/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</row>
    <row r="657" spans="1:26" ht="12.75" customHeight="1" x14ac:dyDescent="0.3">
      <c r="A657" s="97"/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</row>
    <row r="658" spans="1:26" ht="12.75" customHeight="1" x14ac:dyDescent="0.3">
      <c r="A658" s="97"/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</row>
    <row r="659" spans="1:26" ht="12.75" customHeight="1" x14ac:dyDescent="0.3">
      <c r="A659" s="97"/>
      <c r="B659" s="96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</row>
    <row r="660" spans="1:26" ht="12.75" customHeight="1" x14ac:dyDescent="0.3">
      <c r="A660" s="97"/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</row>
    <row r="661" spans="1:26" ht="12.75" customHeight="1" x14ac:dyDescent="0.3">
      <c r="A661" s="97"/>
      <c r="B661" s="96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</row>
    <row r="662" spans="1:26" ht="12.75" customHeight="1" x14ac:dyDescent="0.3">
      <c r="A662" s="97"/>
      <c r="B662" s="96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</row>
    <row r="663" spans="1:26" ht="12.75" customHeight="1" x14ac:dyDescent="0.3">
      <c r="A663" s="97"/>
      <c r="B663" s="96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</row>
    <row r="664" spans="1:26" ht="12.75" customHeight="1" x14ac:dyDescent="0.3">
      <c r="A664" s="97"/>
      <c r="B664" s="96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</row>
    <row r="665" spans="1:26" ht="12.75" customHeight="1" x14ac:dyDescent="0.3">
      <c r="A665" s="97"/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</row>
    <row r="666" spans="1:26" ht="12.75" customHeight="1" x14ac:dyDescent="0.3">
      <c r="A666" s="97"/>
      <c r="B666" s="96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</row>
    <row r="667" spans="1:26" ht="12.75" customHeight="1" x14ac:dyDescent="0.3">
      <c r="A667" s="97"/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</row>
    <row r="668" spans="1:26" ht="12.75" customHeight="1" x14ac:dyDescent="0.3">
      <c r="A668" s="97"/>
      <c r="B668" s="96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</row>
    <row r="669" spans="1:26" ht="12.75" customHeight="1" x14ac:dyDescent="0.3">
      <c r="A669" s="97"/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</row>
    <row r="670" spans="1:26" ht="12.75" customHeight="1" x14ac:dyDescent="0.3">
      <c r="A670" s="97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</row>
    <row r="671" spans="1:26" ht="12.75" customHeight="1" x14ac:dyDescent="0.3">
      <c r="A671" s="97"/>
      <c r="B671" s="96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</row>
    <row r="672" spans="1:26" ht="12.75" customHeight="1" x14ac:dyDescent="0.3">
      <c r="A672" s="97"/>
      <c r="B672" s="96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</row>
    <row r="673" spans="1:26" ht="12.75" customHeight="1" x14ac:dyDescent="0.3">
      <c r="A673" s="97"/>
      <c r="B673" s="96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</row>
    <row r="674" spans="1:26" ht="12.75" customHeight="1" x14ac:dyDescent="0.3">
      <c r="A674" s="97"/>
      <c r="B674" s="96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</row>
    <row r="675" spans="1:26" ht="12.75" customHeight="1" x14ac:dyDescent="0.3">
      <c r="A675" s="97"/>
      <c r="B675" s="96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</row>
    <row r="676" spans="1:26" ht="12.75" customHeight="1" x14ac:dyDescent="0.3">
      <c r="A676" s="97"/>
      <c r="B676" s="96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</row>
    <row r="677" spans="1:26" ht="12.75" customHeight="1" x14ac:dyDescent="0.3">
      <c r="A677" s="97"/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</row>
    <row r="678" spans="1:26" ht="12.75" customHeight="1" x14ac:dyDescent="0.3">
      <c r="A678" s="97"/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</row>
    <row r="679" spans="1:26" ht="12.75" customHeight="1" x14ac:dyDescent="0.3">
      <c r="A679" s="97"/>
      <c r="B679" s="96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</row>
    <row r="680" spans="1:26" ht="12.75" customHeight="1" x14ac:dyDescent="0.3">
      <c r="A680" s="97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</row>
    <row r="681" spans="1:26" ht="12.75" customHeight="1" x14ac:dyDescent="0.3">
      <c r="A681" s="97"/>
      <c r="B681" s="96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</row>
    <row r="682" spans="1:26" ht="12.75" customHeight="1" x14ac:dyDescent="0.3">
      <c r="A682" s="97"/>
      <c r="B682" s="96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</row>
    <row r="683" spans="1:26" ht="12.75" customHeight="1" x14ac:dyDescent="0.3">
      <c r="A683" s="97"/>
      <c r="B683" s="96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</row>
    <row r="684" spans="1:26" ht="12.75" customHeight="1" x14ac:dyDescent="0.3">
      <c r="A684" s="97"/>
      <c r="B684" s="96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</row>
    <row r="685" spans="1:26" ht="12.75" customHeight="1" x14ac:dyDescent="0.3">
      <c r="A685" s="97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</row>
    <row r="686" spans="1:26" ht="12.75" customHeight="1" x14ac:dyDescent="0.3">
      <c r="A686" s="97"/>
      <c r="B686" s="96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</row>
    <row r="687" spans="1:26" ht="12.75" customHeight="1" x14ac:dyDescent="0.3">
      <c r="A687" s="97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</row>
    <row r="688" spans="1:26" ht="12.75" customHeight="1" x14ac:dyDescent="0.3">
      <c r="A688" s="97"/>
      <c r="B688" s="96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</row>
    <row r="689" spans="1:26" ht="12.75" customHeight="1" x14ac:dyDescent="0.3">
      <c r="A689" s="97"/>
      <c r="B689" s="96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</row>
    <row r="690" spans="1:26" ht="12.75" customHeight="1" x14ac:dyDescent="0.3">
      <c r="A690" s="97"/>
      <c r="B690" s="96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</row>
    <row r="691" spans="1:26" ht="12.75" customHeight="1" x14ac:dyDescent="0.3">
      <c r="A691" s="97"/>
      <c r="B691" s="96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</row>
    <row r="692" spans="1:26" ht="12.75" customHeight="1" x14ac:dyDescent="0.3">
      <c r="A692" s="97"/>
      <c r="B692" s="96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</row>
    <row r="693" spans="1:26" ht="12.75" customHeight="1" x14ac:dyDescent="0.3">
      <c r="A693" s="97"/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</row>
    <row r="694" spans="1:26" ht="12.75" customHeight="1" x14ac:dyDescent="0.3">
      <c r="A694" s="97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</row>
    <row r="695" spans="1:26" ht="12.75" customHeight="1" x14ac:dyDescent="0.3">
      <c r="A695" s="97"/>
      <c r="B695" s="96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</row>
    <row r="696" spans="1:26" ht="12.75" customHeight="1" x14ac:dyDescent="0.3">
      <c r="A696" s="97"/>
      <c r="B696" s="96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</row>
    <row r="697" spans="1:26" ht="12.75" customHeight="1" x14ac:dyDescent="0.3">
      <c r="A697" s="97"/>
      <c r="B697" s="96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</row>
    <row r="698" spans="1:26" ht="12.75" customHeight="1" x14ac:dyDescent="0.3">
      <c r="A698" s="97"/>
      <c r="B698" s="96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</row>
    <row r="699" spans="1:26" ht="12.75" customHeight="1" x14ac:dyDescent="0.3">
      <c r="A699" s="97"/>
      <c r="B699" s="96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</row>
    <row r="700" spans="1:26" ht="12.75" customHeight="1" x14ac:dyDescent="0.3">
      <c r="A700" s="97"/>
      <c r="B700" s="96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</row>
    <row r="701" spans="1:26" ht="12.75" customHeight="1" x14ac:dyDescent="0.3">
      <c r="A701" s="97"/>
      <c r="B701" s="96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</row>
    <row r="702" spans="1:26" ht="12.75" customHeight="1" x14ac:dyDescent="0.3">
      <c r="A702" s="97"/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</row>
    <row r="703" spans="1:26" ht="12.75" customHeight="1" x14ac:dyDescent="0.3">
      <c r="A703" s="97"/>
      <c r="B703" s="96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</row>
    <row r="704" spans="1:26" ht="12.75" customHeight="1" x14ac:dyDescent="0.3">
      <c r="A704" s="97"/>
      <c r="B704" s="96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</row>
    <row r="705" spans="1:26" ht="12.75" customHeight="1" x14ac:dyDescent="0.3">
      <c r="A705" s="97"/>
      <c r="B705" s="96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</row>
    <row r="706" spans="1:26" ht="12.75" customHeight="1" x14ac:dyDescent="0.3">
      <c r="A706" s="97"/>
      <c r="B706" s="96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</row>
    <row r="707" spans="1:26" ht="12.75" customHeight="1" x14ac:dyDescent="0.3">
      <c r="A707" s="97"/>
      <c r="B707" s="96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</row>
    <row r="708" spans="1:26" ht="12.75" customHeight="1" x14ac:dyDescent="0.3">
      <c r="A708" s="97"/>
      <c r="B708" s="96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</row>
    <row r="709" spans="1:26" ht="12.75" customHeight="1" x14ac:dyDescent="0.3">
      <c r="A709" s="97"/>
      <c r="B709" s="96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</row>
    <row r="710" spans="1:26" ht="12.75" customHeight="1" x14ac:dyDescent="0.3">
      <c r="A710" s="97"/>
      <c r="B710" s="96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</row>
    <row r="711" spans="1:26" ht="12.75" customHeight="1" x14ac:dyDescent="0.3">
      <c r="A711" s="97"/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</row>
    <row r="712" spans="1:26" ht="12.75" customHeight="1" x14ac:dyDescent="0.3">
      <c r="A712" s="97"/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</row>
    <row r="713" spans="1:26" ht="12.75" customHeight="1" x14ac:dyDescent="0.3">
      <c r="A713" s="97"/>
      <c r="B713" s="96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</row>
    <row r="714" spans="1:26" ht="12.75" customHeight="1" x14ac:dyDescent="0.3">
      <c r="A714" s="97"/>
      <c r="B714" s="96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</row>
    <row r="715" spans="1:26" ht="12.75" customHeight="1" x14ac:dyDescent="0.3">
      <c r="A715" s="97"/>
      <c r="B715" s="96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</row>
    <row r="716" spans="1:26" ht="12.75" customHeight="1" x14ac:dyDescent="0.3">
      <c r="A716" s="97"/>
      <c r="B716" s="96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</row>
    <row r="717" spans="1:26" ht="12.75" customHeight="1" x14ac:dyDescent="0.3">
      <c r="A717" s="97"/>
      <c r="B717" s="96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</row>
    <row r="718" spans="1:26" ht="12.75" customHeight="1" x14ac:dyDescent="0.3">
      <c r="A718" s="97"/>
      <c r="B718" s="96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</row>
    <row r="719" spans="1:26" ht="12.75" customHeight="1" x14ac:dyDescent="0.3">
      <c r="A719" s="97"/>
      <c r="B719" s="96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</row>
    <row r="720" spans="1:26" ht="12.75" customHeight="1" x14ac:dyDescent="0.3">
      <c r="A720" s="97"/>
      <c r="B720" s="96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</row>
    <row r="721" spans="1:26" ht="12.75" customHeight="1" x14ac:dyDescent="0.3">
      <c r="A721" s="97"/>
      <c r="B721" s="96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</row>
    <row r="722" spans="1:26" ht="12.75" customHeight="1" x14ac:dyDescent="0.3">
      <c r="A722" s="97"/>
      <c r="B722" s="96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</row>
    <row r="723" spans="1:26" ht="12.75" customHeight="1" x14ac:dyDescent="0.3">
      <c r="A723" s="97"/>
      <c r="B723" s="96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</row>
    <row r="724" spans="1:26" ht="12.75" customHeight="1" x14ac:dyDescent="0.3">
      <c r="A724" s="97"/>
      <c r="B724" s="96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</row>
    <row r="725" spans="1:26" ht="12.75" customHeight="1" x14ac:dyDescent="0.3">
      <c r="A725" s="97"/>
      <c r="B725" s="96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</row>
    <row r="726" spans="1:26" ht="12.75" customHeight="1" x14ac:dyDescent="0.3">
      <c r="A726" s="97"/>
      <c r="B726" s="96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</row>
    <row r="727" spans="1:26" ht="12.75" customHeight="1" x14ac:dyDescent="0.3">
      <c r="A727" s="97"/>
      <c r="B727" s="96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</row>
    <row r="728" spans="1:26" ht="12.75" customHeight="1" x14ac:dyDescent="0.3">
      <c r="A728" s="97"/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</row>
    <row r="729" spans="1:26" ht="12.75" customHeight="1" x14ac:dyDescent="0.3">
      <c r="A729" s="97"/>
      <c r="B729" s="96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</row>
    <row r="730" spans="1:26" ht="12.75" customHeight="1" x14ac:dyDescent="0.3">
      <c r="A730" s="97"/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</row>
    <row r="731" spans="1:26" ht="12.75" customHeight="1" x14ac:dyDescent="0.3">
      <c r="A731" s="97"/>
      <c r="B731" s="96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</row>
    <row r="732" spans="1:26" ht="12.75" customHeight="1" x14ac:dyDescent="0.3">
      <c r="A732" s="97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</row>
    <row r="733" spans="1:26" ht="12.75" customHeight="1" x14ac:dyDescent="0.3">
      <c r="A733" s="97"/>
      <c r="B733" s="96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</row>
    <row r="734" spans="1:26" ht="12.75" customHeight="1" x14ac:dyDescent="0.3">
      <c r="A734" s="97"/>
      <c r="B734" s="96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</row>
    <row r="735" spans="1:26" ht="12.75" customHeight="1" x14ac:dyDescent="0.3">
      <c r="A735" s="97"/>
      <c r="B735" s="96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</row>
    <row r="736" spans="1:26" ht="12.75" customHeight="1" x14ac:dyDescent="0.3">
      <c r="A736" s="97"/>
      <c r="B736" s="96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</row>
    <row r="737" spans="1:26" ht="12.75" customHeight="1" x14ac:dyDescent="0.3">
      <c r="A737" s="97"/>
      <c r="B737" s="96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</row>
    <row r="738" spans="1:26" ht="12.75" customHeight="1" x14ac:dyDescent="0.3">
      <c r="A738" s="97"/>
      <c r="B738" s="96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</row>
    <row r="739" spans="1:26" ht="12.75" customHeight="1" x14ac:dyDescent="0.3">
      <c r="A739" s="97"/>
      <c r="B739" s="96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</row>
    <row r="740" spans="1:26" ht="12.75" customHeight="1" x14ac:dyDescent="0.3">
      <c r="A740" s="97"/>
      <c r="B740" s="96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</row>
    <row r="741" spans="1:26" ht="12.75" customHeight="1" x14ac:dyDescent="0.3">
      <c r="A741" s="97"/>
      <c r="B741" s="96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</row>
    <row r="742" spans="1:26" ht="12.75" customHeight="1" x14ac:dyDescent="0.3">
      <c r="A742" s="97"/>
      <c r="B742" s="96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</row>
    <row r="743" spans="1:26" ht="12.75" customHeight="1" x14ac:dyDescent="0.3">
      <c r="A743" s="97"/>
      <c r="B743" s="96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</row>
    <row r="744" spans="1:26" ht="12.75" customHeight="1" x14ac:dyDescent="0.3">
      <c r="A744" s="97"/>
      <c r="B744" s="96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</row>
    <row r="745" spans="1:26" ht="12.75" customHeight="1" x14ac:dyDescent="0.3">
      <c r="A745" s="97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</row>
    <row r="746" spans="1:26" ht="12.75" customHeight="1" x14ac:dyDescent="0.3">
      <c r="A746" s="97"/>
      <c r="B746" s="96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</row>
    <row r="747" spans="1:26" ht="12.75" customHeight="1" x14ac:dyDescent="0.3">
      <c r="A747" s="97"/>
      <c r="B747" s="96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</row>
    <row r="748" spans="1:26" ht="12.75" customHeight="1" x14ac:dyDescent="0.3">
      <c r="A748" s="97"/>
      <c r="B748" s="96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</row>
    <row r="749" spans="1:26" ht="12.75" customHeight="1" x14ac:dyDescent="0.3">
      <c r="A749" s="97"/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</row>
    <row r="750" spans="1:26" ht="12.75" customHeight="1" x14ac:dyDescent="0.3">
      <c r="A750" s="97"/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</row>
    <row r="751" spans="1:26" ht="12.75" customHeight="1" x14ac:dyDescent="0.3">
      <c r="A751" s="97"/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</row>
    <row r="752" spans="1:26" ht="12.75" customHeight="1" x14ac:dyDescent="0.3">
      <c r="A752" s="97"/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</row>
    <row r="753" spans="1:26" ht="12.75" customHeight="1" x14ac:dyDescent="0.3">
      <c r="A753" s="97"/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</row>
    <row r="754" spans="1:26" ht="12.75" customHeight="1" x14ac:dyDescent="0.3">
      <c r="A754" s="97"/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</row>
    <row r="755" spans="1:26" ht="12.75" customHeight="1" x14ac:dyDescent="0.3">
      <c r="A755" s="97"/>
      <c r="B755" s="96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</row>
    <row r="756" spans="1:26" ht="12.75" customHeight="1" x14ac:dyDescent="0.3">
      <c r="A756" s="97"/>
      <c r="B756" s="96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</row>
    <row r="757" spans="1:26" ht="12.75" customHeight="1" x14ac:dyDescent="0.3">
      <c r="A757" s="97"/>
      <c r="B757" s="96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</row>
    <row r="758" spans="1:26" ht="12.75" customHeight="1" x14ac:dyDescent="0.3">
      <c r="A758" s="97"/>
      <c r="B758" s="96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</row>
    <row r="759" spans="1:26" ht="12.75" customHeight="1" x14ac:dyDescent="0.3">
      <c r="A759" s="97"/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</row>
    <row r="760" spans="1:26" ht="12.75" customHeight="1" x14ac:dyDescent="0.3">
      <c r="A760" s="97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</row>
    <row r="761" spans="1:26" ht="12.75" customHeight="1" x14ac:dyDescent="0.3">
      <c r="A761" s="97"/>
      <c r="B761" s="96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</row>
    <row r="762" spans="1:26" ht="12.75" customHeight="1" x14ac:dyDescent="0.3">
      <c r="A762" s="97"/>
      <c r="B762" s="96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</row>
    <row r="763" spans="1:26" ht="12.75" customHeight="1" x14ac:dyDescent="0.3">
      <c r="A763" s="97"/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</row>
    <row r="764" spans="1:26" ht="12.75" customHeight="1" x14ac:dyDescent="0.3">
      <c r="A764" s="97"/>
      <c r="B764" s="96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</row>
    <row r="765" spans="1:26" ht="12.75" customHeight="1" x14ac:dyDescent="0.3">
      <c r="A765" s="97"/>
      <c r="B765" s="96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</row>
    <row r="766" spans="1:26" ht="12.75" customHeight="1" x14ac:dyDescent="0.3">
      <c r="A766" s="97"/>
      <c r="B766" s="96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</row>
    <row r="767" spans="1:26" ht="12.75" customHeight="1" x14ac:dyDescent="0.3">
      <c r="A767" s="97"/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</row>
    <row r="768" spans="1:26" ht="12.75" customHeight="1" x14ac:dyDescent="0.3">
      <c r="A768" s="97"/>
      <c r="B768" s="96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</row>
    <row r="769" spans="1:26" ht="12.75" customHeight="1" x14ac:dyDescent="0.3">
      <c r="A769" s="97"/>
      <c r="B769" s="96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</row>
    <row r="770" spans="1:26" ht="12.75" customHeight="1" x14ac:dyDescent="0.3">
      <c r="A770" s="97"/>
      <c r="B770" s="96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</row>
    <row r="771" spans="1:26" ht="12.75" customHeight="1" x14ac:dyDescent="0.3">
      <c r="A771" s="97"/>
      <c r="B771" s="96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</row>
    <row r="772" spans="1:26" ht="12.75" customHeight="1" x14ac:dyDescent="0.3">
      <c r="A772" s="97"/>
      <c r="B772" s="96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</row>
    <row r="773" spans="1:26" ht="12.75" customHeight="1" x14ac:dyDescent="0.3">
      <c r="A773" s="97"/>
      <c r="B773" s="96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</row>
    <row r="774" spans="1:26" ht="12.75" customHeight="1" x14ac:dyDescent="0.3">
      <c r="A774" s="97"/>
      <c r="B774" s="96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</row>
    <row r="775" spans="1:26" ht="12.75" customHeight="1" x14ac:dyDescent="0.3">
      <c r="A775" s="97"/>
      <c r="B775" s="96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</row>
    <row r="776" spans="1:26" ht="12.75" customHeight="1" x14ac:dyDescent="0.3">
      <c r="A776" s="97"/>
      <c r="B776" s="96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</row>
    <row r="777" spans="1:26" ht="12.75" customHeight="1" x14ac:dyDescent="0.3">
      <c r="A777" s="97"/>
      <c r="B777" s="96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</row>
    <row r="778" spans="1:26" ht="12.75" customHeight="1" x14ac:dyDescent="0.3">
      <c r="A778" s="97"/>
      <c r="B778" s="96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</row>
    <row r="779" spans="1:26" ht="12.75" customHeight="1" x14ac:dyDescent="0.3">
      <c r="A779" s="97"/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</row>
    <row r="780" spans="1:26" ht="12.75" customHeight="1" x14ac:dyDescent="0.3">
      <c r="A780" s="97"/>
      <c r="B780" s="96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</row>
    <row r="781" spans="1:26" ht="12.75" customHeight="1" x14ac:dyDescent="0.3">
      <c r="A781" s="97"/>
      <c r="B781" s="96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</row>
    <row r="782" spans="1:26" ht="12.75" customHeight="1" x14ac:dyDescent="0.3">
      <c r="A782" s="97"/>
      <c r="B782" s="96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</row>
    <row r="783" spans="1:26" ht="12.75" customHeight="1" x14ac:dyDescent="0.3">
      <c r="A783" s="97"/>
      <c r="B783" s="96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</row>
    <row r="784" spans="1:26" ht="12.75" customHeight="1" x14ac:dyDescent="0.3">
      <c r="A784" s="97"/>
      <c r="B784" s="96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</row>
    <row r="785" spans="1:26" ht="12.75" customHeight="1" x14ac:dyDescent="0.3">
      <c r="A785" s="97"/>
      <c r="B785" s="96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</row>
    <row r="786" spans="1:26" ht="12.75" customHeight="1" x14ac:dyDescent="0.3">
      <c r="A786" s="97"/>
      <c r="B786" s="96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</row>
    <row r="787" spans="1:26" ht="12.75" customHeight="1" x14ac:dyDescent="0.3">
      <c r="A787" s="97"/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</row>
    <row r="788" spans="1:26" ht="12.75" customHeight="1" x14ac:dyDescent="0.3">
      <c r="A788" s="97"/>
      <c r="B788" s="96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</row>
    <row r="789" spans="1:26" ht="12.75" customHeight="1" x14ac:dyDescent="0.3">
      <c r="A789" s="97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</row>
    <row r="790" spans="1:26" ht="12.75" customHeight="1" x14ac:dyDescent="0.3">
      <c r="A790" s="97"/>
      <c r="B790" s="96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</row>
    <row r="791" spans="1:26" ht="12.75" customHeight="1" x14ac:dyDescent="0.3">
      <c r="A791" s="97"/>
      <c r="B791" s="96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</row>
    <row r="792" spans="1:26" ht="12.75" customHeight="1" x14ac:dyDescent="0.3">
      <c r="A792" s="97"/>
      <c r="B792" s="96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</row>
    <row r="793" spans="1:26" ht="12.75" customHeight="1" x14ac:dyDescent="0.3">
      <c r="A793" s="97"/>
      <c r="B793" s="96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</row>
    <row r="794" spans="1:26" ht="12.75" customHeight="1" x14ac:dyDescent="0.3">
      <c r="A794" s="97"/>
      <c r="B794" s="96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</row>
    <row r="795" spans="1:26" ht="12.75" customHeight="1" x14ac:dyDescent="0.3">
      <c r="A795" s="97"/>
      <c r="B795" s="96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</row>
    <row r="796" spans="1:26" ht="12.75" customHeight="1" x14ac:dyDescent="0.3">
      <c r="A796" s="97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</row>
    <row r="797" spans="1:26" ht="12.75" customHeight="1" x14ac:dyDescent="0.3">
      <c r="A797" s="97"/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</row>
    <row r="798" spans="1:26" ht="12.75" customHeight="1" x14ac:dyDescent="0.3">
      <c r="A798" s="97"/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</row>
    <row r="799" spans="1:26" ht="12.75" customHeight="1" x14ac:dyDescent="0.3">
      <c r="A799" s="97"/>
      <c r="B799" s="96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</row>
    <row r="800" spans="1:26" ht="12.75" customHeight="1" x14ac:dyDescent="0.3">
      <c r="A800" s="97"/>
      <c r="B800" s="96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</row>
    <row r="801" spans="1:26" ht="12.75" customHeight="1" x14ac:dyDescent="0.3">
      <c r="A801" s="97"/>
      <c r="B801" s="96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</row>
    <row r="802" spans="1:26" ht="12.75" customHeight="1" x14ac:dyDescent="0.3">
      <c r="A802" s="97"/>
      <c r="B802" s="96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</row>
    <row r="803" spans="1:26" ht="12.75" customHeight="1" x14ac:dyDescent="0.3">
      <c r="A803" s="97"/>
      <c r="B803" s="96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</row>
    <row r="804" spans="1:26" ht="12.75" customHeight="1" x14ac:dyDescent="0.3">
      <c r="A804" s="97"/>
      <c r="B804" s="96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</row>
    <row r="805" spans="1:26" ht="12.75" customHeight="1" x14ac:dyDescent="0.3">
      <c r="A805" s="97"/>
      <c r="B805" s="96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</row>
    <row r="806" spans="1:26" ht="12.75" customHeight="1" x14ac:dyDescent="0.3">
      <c r="A806" s="97"/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</row>
    <row r="807" spans="1:26" ht="12.75" customHeight="1" x14ac:dyDescent="0.3">
      <c r="A807" s="97"/>
      <c r="B807" s="96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</row>
    <row r="808" spans="1:26" ht="12.75" customHeight="1" x14ac:dyDescent="0.3">
      <c r="A808" s="97"/>
      <c r="B808" s="96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</row>
    <row r="809" spans="1:26" ht="12.75" customHeight="1" x14ac:dyDescent="0.3">
      <c r="A809" s="97"/>
      <c r="B809" s="96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</row>
    <row r="810" spans="1:26" ht="12.75" customHeight="1" x14ac:dyDescent="0.3">
      <c r="A810" s="97"/>
      <c r="B810" s="96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</row>
    <row r="811" spans="1:26" ht="12.75" customHeight="1" x14ac:dyDescent="0.3">
      <c r="A811" s="97"/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</row>
    <row r="812" spans="1:26" ht="12.75" customHeight="1" x14ac:dyDescent="0.3">
      <c r="A812" s="97"/>
      <c r="B812" s="96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</row>
    <row r="813" spans="1:26" ht="12.75" customHeight="1" x14ac:dyDescent="0.3">
      <c r="A813" s="97"/>
      <c r="B813" s="96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</row>
    <row r="814" spans="1:26" ht="12.75" customHeight="1" x14ac:dyDescent="0.3">
      <c r="A814" s="97"/>
      <c r="B814" s="96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</row>
    <row r="815" spans="1:26" ht="12.75" customHeight="1" x14ac:dyDescent="0.3">
      <c r="A815" s="97"/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</row>
    <row r="816" spans="1:26" ht="12.75" customHeight="1" x14ac:dyDescent="0.3">
      <c r="A816" s="97"/>
      <c r="B816" s="96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</row>
    <row r="817" spans="1:26" ht="12.75" customHeight="1" x14ac:dyDescent="0.3">
      <c r="A817" s="97"/>
      <c r="B817" s="96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</row>
    <row r="818" spans="1:26" ht="12.75" customHeight="1" x14ac:dyDescent="0.3">
      <c r="A818" s="97"/>
      <c r="B818" s="96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</row>
    <row r="819" spans="1:26" ht="12.75" customHeight="1" x14ac:dyDescent="0.3">
      <c r="A819" s="97"/>
      <c r="B819" s="96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</row>
    <row r="820" spans="1:26" ht="12.75" customHeight="1" x14ac:dyDescent="0.3">
      <c r="A820" s="97"/>
      <c r="B820" s="96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</row>
    <row r="821" spans="1:26" ht="12.75" customHeight="1" x14ac:dyDescent="0.3">
      <c r="A821" s="97"/>
      <c r="B821" s="96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</row>
    <row r="822" spans="1:26" ht="12.75" customHeight="1" x14ac:dyDescent="0.3">
      <c r="A822" s="97"/>
      <c r="B822" s="96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</row>
    <row r="823" spans="1:26" ht="12.75" customHeight="1" x14ac:dyDescent="0.3">
      <c r="A823" s="97"/>
      <c r="B823" s="96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</row>
    <row r="824" spans="1:26" ht="12.75" customHeight="1" x14ac:dyDescent="0.3">
      <c r="A824" s="97"/>
      <c r="B824" s="96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</row>
    <row r="825" spans="1:26" ht="12.75" customHeight="1" x14ac:dyDescent="0.3">
      <c r="A825" s="97"/>
      <c r="B825" s="96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</row>
    <row r="826" spans="1:26" ht="12.75" customHeight="1" x14ac:dyDescent="0.3">
      <c r="A826" s="97"/>
      <c r="B826" s="96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</row>
    <row r="827" spans="1:26" ht="12.75" customHeight="1" x14ac:dyDescent="0.3">
      <c r="A827" s="97"/>
      <c r="B827" s="96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</row>
    <row r="828" spans="1:26" ht="12.75" customHeight="1" x14ac:dyDescent="0.3">
      <c r="A828" s="97"/>
      <c r="B828" s="96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</row>
    <row r="829" spans="1:26" ht="12.75" customHeight="1" x14ac:dyDescent="0.3">
      <c r="A829" s="97"/>
      <c r="B829" s="96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</row>
    <row r="830" spans="1:26" ht="12.75" customHeight="1" x14ac:dyDescent="0.3">
      <c r="A830" s="97"/>
      <c r="B830" s="96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</row>
    <row r="831" spans="1:26" ht="12.75" customHeight="1" x14ac:dyDescent="0.3">
      <c r="A831" s="97"/>
      <c r="B831" s="96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</row>
    <row r="832" spans="1:26" ht="12.75" customHeight="1" x14ac:dyDescent="0.3">
      <c r="A832" s="97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</row>
    <row r="833" spans="1:26" ht="12.75" customHeight="1" x14ac:dyDescent="0.3">
      <c r="A833" s="97"/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</row>
    <row r="834" spans="1:26" ht="12.75" customHeight="1" x14ac:dyDescent="0.3">
      <c r="A834" s="97"/>
      <c r="B834" s="96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</row>
    <row r="835" spans="1:26" ht="12.75" customHeight="1" x14ac:dyDescent="0.3">
      <c r="A835" s="97"/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</row>
    <row r="836" spans="1:26" ht="12.75" customHeight="1" x14ac:dyDescent="0.3">
      <c r="A836" s="97"/>
      <c r="B836" s="96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</row>
    <row r="837" spans="1:26" ht="12.75" customHeight="1" x14ac:dyDescent="0.3">
      <c r="A837" s="97"/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</row>
    <row r="838" spans="1:26" ht="12.75" customHeight="1" x14ac:dyDescent="0.3">
      <c r="A838" s="97"/>
      <c r="B838" s="96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</row>
    <row r="839" spans="1:26" ht="12.75" customHeight="1" x14ac:dyDescent="0.3">
      <c r="A839" s="97"/>
      <c r="B839" s="96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</row>
    <row r="840" spans="1:26" ht="12.75" customHeight="1" x14ac:dyDescent="0.3">
      <c r="A840" s="97"/>
      <c r="B840" s="96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</row>
    <row r="841" spans="1:26" ht="12.75" customHeight="1" x14ac:dyDescent="0.3">
      <c r="A841" s="97"/>
      <c r="B841" s="96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</row>
    <row r="842" spans="1:26" ht="12.75" customHeight="1" x14ac:dyDescent="0.3">
      <c r="A842" s="97"/>
      <c r="B842" s="96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</row>
    <row r="843" spans="1:26" ht="12.75" customHeight="1" x14ac:dyDescent="0.3">
      <c r="A843" s="97"/>
      <c r="B843" s="96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</row>
    <row r="844" spans="1:26" ht="12.75" customHeight="1" x14ac:dyDescent="0.3">
      <c r="A844" s="97"/>
      <c r="B844" s="96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</row>
    <row r="845" spans="1:26" ht="12.75" customHeight="1" x14ac:dyDescent="0.3">
      <c r="A845" s="97"/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</row>
    <row r="846" spans="1:26" ht="12.75" customHeight="1" x14ac:dyDescent="0.3">
      <c r="A846" s="97"/>
      <c r="B846" s="96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</row>
    <row r="847" spans="1:26" ht="12.75" customHeight="1" x14ac:dyDescent="0.3">
      <c r="A847" s="97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</row>
    <row r="848" spans="1:26" ht="12.75" customHeight="1" x14ac:dyDescent="0.3">
      <c r="A848" s="97"/>
      <c r="B848" s="96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</row>
    <row r="849" spans="1:26" ht="12.75" customHeight="1" x14ac:dyDescent="0.3">
      <c r="A849" s="97"/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</row>
    <row r="850" spans="1:26" ht="12.75" customHeight="1" x14ac:dyDescent="0.3">
      <c r="A850" s="97"/>
      <c r="B850" s="96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</row>
    <row r="851" spans="1:26" ht="12.75" customHeight="1" x14ac:dyDescent="0.3">
      <c r="A851" s="97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</row>
    <row r="852" spans="1:26" ht="12.75" customHeight="1" x14ac:dyDescent="0.3">
      <c r="A852" s="97"/>
      <c r="B852" s="96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</row>
    <row r="853" spans="1:26" ht="12.75" customHeight="1" x14ac:dyDescent="0.3">
      <c r="A853" s="97"/>
      <c r="B853" s="96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</row>
    <row r="854" spans="1:26" ht="12.75" customHeight="1" x14ac:dyDescent="0.3">
      <c r="A854" s="97"/>
      <c r="B854" s="96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</row>
    <row r="855" spans="1:26" ht="12.75" customHeight="1" x14ac:dyDescent="0.3">
      <c r="A855" s="97"/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</row>
    <row r="856" spans="1:26" ht="12.75" customHeight="1" x14ac:dyDescent="0.3">
      <c r="A856" s="97"/>
      <c r="B856" s="96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</row>
    <row r="857" spans="1:26" ht="12.75" customHeight="1" x14ac:dyDescent="0.3">
      <c r="A857" s="97"/>
      <c r="B857" s="96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</row>
    <row r="858" spans="1:26" ht="12.75" customHeight="1" x14ac:dyDescent="0.3">
      <c r="A858" s="97"/>
      <c r="B858" s="96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</row>
    <row r="859" spans="1:26" ht="12.75" customHeight="1" x14ac:dyDescent="0.3">
      <c r="A859" s="97"/>
      <c r="B859" s="96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</row>
    <row r="860" spans="1:26" ht="12.75" customHeight="1" x14ac:dyDescent="0.3">
      <c r="A860" s="97"/>
      <c r="B860" s="96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</row>
    <row r="861" spans="1:26" ht="12.75" customHeight="1" x14ac:dyDescent="0.3">
      <c r="A861" s="97"/>
      <c r="B861" s="96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</row>
    <row r="862" spans="1:26" ht="12.75" customHeight="1" x14ac:dyDescent="0.3">
      <c r="A862" s="97"/>
      <c r="B862" s="96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</row>
    <row r="863" spans="1:26" ht="12.75" customHeight="1" x14ac:dyDescent="0.3">
      <c r="A863" s="97"/>
      <c r="B863" s="96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</row>
    <row r="864" spans="1:26" ht="12.75" customHeight="1" x14ac:dyDescent="0.3">
      <c r="A864" s="97"/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</row>
    <row r="865" spans="1:26" ht="12.75" customHeight="1" x14ac:dyDescent="0.3">
      <c r="A865" s="97"/>
      <c r="B865" s="96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</row>
    <row r="866" spans="1:26" ht="12.75" customHeight="1" x14ac:dyDescent="0.3">
      <c r="A866" s="97"/>
      <c r="B866" s="96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</row>
    <row r="867" spans="1:26" ht="12.75" customHeight="1" x14ac:dyDescent="0.3">
      <c r="A867" s="97"/>
      <c r="B867" s="96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</row>
    <row r="868" spans="1:26" ht="12.75" customHeight="1" x14ac:dyDescent="0.3">
      <c r="A868" s="97"/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</row>
    <row r="869" spans="1:26" ht="12.75" customHeight="1" x14ac:dyDescent="0.3">
      <c r="A869" s="97"/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</row>
    <row r="870" spans="1:26" ht="12.75" customHeight="1" x14ac:dyDescent="0.3">
      <c r="A870" s="97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</row>
    <row r="871" spans="1:26" ht="12.75" customHeight="1" x14ac:dyDescent="0.3">
      <c r="A871" s="97"/>
      <c r="B871" s="96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</row>
    <row r="872" spans="1:26" ht="12.75" customHeight="1" x14ac:dyDescent="0.3">
      <c r="A872" s="97"/>
      <c r="B872" s="96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</row>
    <row r="873" spans="1:26" ht="12.75" customHeight="1" x14ac:dyDescent="0.3">
      <c r="A873" s="97"/>
      <c r="B873" s="96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</row>
    <row r="874" spans="1:26" ht="12.75" customHeight="1" x14ac:dyDescent="0.3">
      <c r="A874" s="97"/>
      <c r="B874" s="96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</row>
    <row r="875" spans="1:26" ht="12.75" customHeight="1" x14ac:dyDescent="0.3">
      <c r="A875" s="97"/>
      <c r="B875" s="96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</row>
    <row r="876" spans="1:26" ht="12.75" customHeight="1" x14ac:dyDescent="0.3">
      <c r="A876" s="97"/>
      <c r="B876" s="96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</row>
    <row r="877" spans="1:26" ht="12.75" customHeight="1" x14ac:dyDescent="0.3">
      <c r="A877" s="97"/>
      <c r="B877" s="96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</row>
    <row r="878" spans="1:26" ht="12.75" customHeight="1" x14ac:dyDescent="0.3">
      <c r="A878" s="97"/>
      <c r="B878" s="96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</row>
    <row r="879" spans="1:26" ht="12.75" customHeight="1" x14ac:dyDescent="0.3">
      <c r="A879" s="97"/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</row>
    <row r="880" spans="1:26" ht="12.75" customHeight="1" x14ac:dyDescent="0.3">
      <c r="A880" s="97"/>
      <c r="B880" s="96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</row>
    <row r="881" spans="1:26" ht="12.75" customHeight="1" x14ac:dyDescent="0.3">
      <c r="A881" s="97"/>
      <c r="B881" s="96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</row>
    <row r="882" spans="1:26" ht="12.75" customHeight="1" x14ac:dyDescent="0.3">
      <c r="A882" s="97"/>
      <c r="B882" s="96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</row>
    <row r="883" spans="1:26" ht="12.75" customHeight="1" x14ac:dyDescent="0.3">
      <c r="A883" s="97"/>
      <c r="B883" s="96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</row>
    <row r="884" spans="1:26" ht="12.75" customHeight="1" x14ac:dyDescent="0.3">
      <c r="A884" s="97"/>
      <c r="B884" s="96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</row>
    <row r="885" spans="1:26" ht="12.75" customHeight="1" x14ac:dyDescent="0.3">
      <c r="A885" s="97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</row>
    <row r="886" spans="1:26" ht="12.75" customHeight="1" x14ac:dyDescent="0.3">
      <c r="A886" s="97"/>
      <c r="B886" s="96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</row>
    <row r="887" spans="1:26" ht="12.75" customHeight="1" x14ac:dyDescent="0.3">
      <c r="A887" s="97"/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</row>
    <row r="888" spans="1:26" ht="12.75" customHeight="1" x14ac:dyDescent="0.3">
      <c r="A888" s="97"/>
      <c r="B888" s="96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</row>
    <row r="889" spans="1:26" ht="12.75" customHeight="1" x14ac:dyDescent="0.3">
      <c r="A889" s="97"/>
      <c r="B889" s="96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</row>
    <row r="890" spans="1:26" ht="12.75" customHeight="1" x14ac:dyDescent="0.3">
      <c r="A890" s="97"/>
      <c r="B890" s="96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</row>
    <row r="891" spans="1:26" ht="12.75" customHeight="1" x14ac:dyDescent="0.3">
      <c r="A891" s="97"/>
      <c r="B891" s="96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</row>
    <row r="892" spans="1:26" ht="12.75" customHeight="1" x14ac:dyDescent="0.3">
      <c r="A892" s="97"/>
      <c r="B892" s="96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</row>
    <row r="893" spans="1:26" ht="12.75" customHeight="1" x14ac:dyDescent="0.3">
      <c r="A893" s="97"/>
      <c r="B893" s="96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</row>
    <row r="894" spans="1:26" ht="12.75" customHeight="1" x14ac:dyDescent="0.3">
      <c r="A894" s="97"/>
      <c r="B894" s="96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</row>
    <row r="895" spans="1:26" ht="12.75" customHeight="1" x14ac:dyDescent="0.3">
      <c r="A895" s="97"/>
      <c r="B895" s="96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</row>
    <row r="896" spans="1:26" ht="12.75" customHeight="1" x14ac:dyDescent="0.3">
      <c r="A896" s="97"/>
      <c r="B896" s="96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</row>
    <row r="897" spans="1:26" ht="12.75" customHeight="1" x14ac:dyDescent="0.3">
      <c r="A897" s="97"/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</row>
    <row r="898" spans="1:26" ht="12.75" customHeight="1" x14ac:dyDescent="0.3">
      <c r="A898" s="97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</row>
    <row r="899" spans="1:26" ht="12.75" customHeight="1" x14ac:dyDescent="0.3">
      <c r="A899" s="97"/>
      <c r="B899" s="96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</row>
    <row r="900" spans="1:26" ht="12.75" customHeight="1" x14ac:dyDescent="0.3">
      <c r="A900" s="97"/>
      <c r="B900" s="96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</row>
    <row r="901" spans="1:26" ht="12.75" customHeight="1" x14ac:dyDescent="0.3">
      <c r="A901" s="97"/>
      <c r="B901" s="96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</row>
    <row r="902" spans="1:26" ht="12.75" customHeight="1" x14ac:dyDescent="0.3">
      <c r="A902" s="97"/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</row>
    <row r="903" spans="1:26" ht="12.75" customHeight="1" x14ac:dyDescent="0.3">
      <c r="A903" s="97"/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</row>
    <row r="904" spans="1:26" ht="12.75" customHeight="1" x14ac:dyDescent="0.3">
      <c r="A904" s="97"/>
      <c r="B904" s="96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</row>
    <row r="905" spans="1:26" ht="12.75" customHeight="1" x14ac:dyDescent="0.3">
      <c r="A905" s="97"/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</row>
    <row r="906" spans="1:26" ht="12.75" customHeight="1" x14ac:dyDescent="0.3">
      <c r="A906" s="97"/>
      <c r="B906" s="96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</row>
    <row r="907" spans="1:26" ht="12.75" customHeight="1" x14ac:dyDescent="0.3">
      <c r="A907" s="97"/>
      <c r="B907" s="96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</row>
    <row r="908" spans="1:26" ht="12.75" customHeight="1" x14ac:dyDescent="0.3">
      <c r="A908" s="97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</row>
    <row r="909" spans="1:26" ht="12.75" customHeight="1" x14ac:dyDescent="0.3">
      <c r="A909" s="97"/>
      <c r="B909" s="96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</row>
    <row r="910" spans="1:26" ht="12.75" customHeight="1" x14ac:dyDescent="0.3">
      <c r="A910" s="97"/>
      <c r="B910" s="96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</row>
    <row r="911" spans="1:26" ht="12.75" customHeight="1" x14ac:dyDescent="0.3">
      <c r="A911" s="97"/>
      <c r="B911" s="96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</row>
    <row r="912" spans="1:26" ht="12.75" customHeight="1" x14ac:dyDescent="0.3">
      <c r="A912" s="97"/>
      <c r="B912" s="96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</row>
    <row r="913" spans="1:26" ht="12.75" customHeight="1" x14ac:dyDescent="0.3">
      <c r="A913" s="97"/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</row>
    <row r="914" spans="1:26" ht="12.75" customHeight="1" x14ac:dyDescent="0.3">
      <c r="A914" s="97"/>
      <c r="B914" s="96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</row>
    <row r="915" spans="1:26" ht="12.75" customHeight="1" x14ac:dyDescent="0.3">
      <c r="A915" s="97"/>
      <c r="B915" s="96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</row>
    <row r="916" spans="1:26" ht="12.75" customHeight="1" x14ac:dyDescent="0.3">
      <c r="A916" s="97"/>
      <c r="B916" s="96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</row>
    <row r="917" spans="1:26" ht="12.75" customHeight="1" x14ac:dyDescent="0.3">
      <c r="A917" s="97"/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</row>
    <row r="918" spans="1:26" ht="12.75" customHeight="1" x14ac:dyDescent="0.3">
      <c r="A918" s="97"/>
      <c r="B918" s="96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</row>
    <row r="919" spans="1:26" ht="12.75" customHeight="1" x14ac:dyDescent="0.3">
      <c r="A919" s="97"/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</row>
    <row r="920" spans="1:26" ht="12.75" customHeight="1" x14ac:dyDescent="0.3">
      <c r="A920" s="97"/>
      <c r="B920" s="96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</row>
    <row r="921" spans="1:26" ht="12.75" customHeight="1" x14ac:dyDescent="0.3">
      <c r="A921" s="97"/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</row>
    <row r="922" spans="1:26" ht="12.75" customHeight="1" x14ac:dyDescent="0.3">
      <c r="A922" s="97"/>
      <c r="B922" s="96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</row>
    <row r="923" spans="1:26" ht="12.75" customHeight="1" x14ac:dyDescent="0.3">
      <c r="A923" s="97"/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</row>
    <row r="924" spans="1:26" ht="12.75" customHeight="1" x14ac:dyDescent="0.3">
      <c r="A924" s="97"/>
      <c r="B924" s="96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</row>
    <row r="925" spans="1:26" ht="12.75" customHeight="1" x14ac:dyDescent="0.3">
      <c r="A925" s="97"/>
      <c r="B925" s="96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</row>
    <row r="926" spans="1:26" ht="12.75" customHeight="1" x14ac:dyDescent="0.3">
      <c r="A926" s="97"/>
      <c r="B926" s="96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</row>
    <row r="927" spans="1:26" ht="12.75" customHeight="1" x14ac:dyDescent="0.3">
      <c r="A927" s="97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</row>
    <row r="928" spans="1:26" ht="12.75" customHeight="1" x14ac:dyDescent="0.3">
      <c r="A928" s="97"/>
      <c r="B928" s="96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</row>
    <row r="929" spans="1:26" ht="12.75" customHeight="1" x14ac:dyDescent="0.3">
      <c r="A929" s="97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</row>
    <row r="930" spans="1:26" ht="12.75" customHeight="1" x14ac:dyDescent="0.3">
      <c r="A930" s="97"/>
      <c r="B930" s="96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</row>
    <row r="931" spans="1:26" ht="12.75" customHeight="1" x14ac:dyDescent="0.3">
      <c r="A931" s="97"/>
      <c r="B931" s="96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</row>
    <row r="932" spans="1:26" ht="12.75" customHeight="1" x14ac:dyDescent="0.3">
      <c r="A932" s="97"/>
      <c r="B932" s="96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</row>
    <row r="933" spans="1:26" ht="12.75" customHeight="1" x14ac:dyDescent="0.3">
      <c r="A933" s="97"/>
      <c r="B933" s="96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</row>
    <row r="934" spans="1:26" ht="12.75" customHeight="1" x14ac:dyDescent="0.3">
      <c r="A934" s="97"/>
      <c r="B934" s="96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</row>
    <row r="935" spans="1:26" ht="12.75" customHeight="1" x14ac:dyDescent="0.3">
      <c r="A935" s="97"/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</row>
    <row r="936" spans="1:26" ht="12.75" customHeight="1" x14ac:dyDescent="0.3">
      <c r="A936" s="97"/>
      <c r="B936" s="96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</row>
    <row r="937" spans="1:26" ht="12.75" customHeight="1" x14ac:dyDescent="0.3">
      <c r="A937" s="97"/>
      <c r="B937" s="96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</row>
    <row r="938" spans="1:26" ht="12.75" customHeight="1" x14ac:dyDescent="0.3">
      <c r="A938" s="97"/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</row>
    <row r="939" spans="1:26" ht="12.75" customHeight="1" x14ac:dyDescent="0.3">
      <c r="A939" s="97"/>
      <c r="B939" s="96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</row>
    <row r="940" spans="1:26" ht="12.75" customHeight="1" x14ac:dyDescent="0.3">
      <c r="A940" s="97"/>
      <c r="B940" s="96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</row>
    <row r="941" spans="1:26" ht="12.75" customHeight="1" x14ac:dyDescent="0.3">
      <c r="A941" s="97"/>
      <c r="B941" s="96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</row>
    <row r="942" spans="1:26" ht="12.75" customHeight="1" x14ac:dyDescent="0.3">
      <c r="A942" s="97"/>
      <c r="B942" s="96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</row>
    <row r="943" spans="1:26" ht="12.75" customHeight="1" x14ac:dyDescent="0.3">
      <c r="A943" s="97"/>
      <c r="B943" s="96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</row>
    <row r="944" spans="1:26" ht="12.75" customHeight="1" x14ac:dyDescent="0.3">
      <c r="A944" s="97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</row>
    <row r="945" spans="1:26" ht="12.75" customHeight="1" x14ac:dyDescent="0.3">
      <c r="A945" s="97"/>
      <c r="B945" s="96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</row>
    <row r="946" spans="1:26" ht="12.75" customHeight="1" x14ac:dyDescent="0.3">
      <c r="A946" s="97"/>
      <c r="B946" s="96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</row>
    <row r="947" spans="1:26" ht="12.75" customHeight="1" x14ac:dyDescent="0.3">
      <c r="A947" s="97"/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</row>
    <row r="948" spans="1:26" ht="12.75" customHeight="1" x14ac:dyDescent="0.3">
      <c r="A948" s="97"/>
      <c r="B948" s="96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</row>
    <row r="949" spans="1:26" ht="12.75" customHeight="1" x14ac:dyDescent="0.3">
      <c r="A949" s="97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</row>
    <row r="950" spans="1:26" ht="12.75" customHeight="1" x14ac:dyDescent="0.3">
      <c r="A950" s="97"/>
      <c r="B950" s="96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</row>
    <row r="951" spans="1:26" ht="12.75" customHeight="1" x14ac:dyDescent="0.3">
      <c r="A951" s="97"/>
      <c r="B951" s="96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</row>
    <row r="952" spans="1:26" ht="12.75" customHeight="1" x14ac:dyDescent="0.3">
      <c r="A952" s="97"/>
      <c r="B952" s="96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</row>
    <row r="953" spans="1:26" ht="12.75" customHeight="1" x14ac:dyDescent="0.3">
      <c r="A953" s="97"/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</row>
    <row r="954" spans="1:26" ht="12.75" customHeight="1" x14ac:dyDescent="0.3">
      <c r="A954" s="97"/>
      <c r="B954" s="96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</row>
    <row r="955" spans="1:26" ht="12.75" customHeight="1" x14ac:dyDescent="0.3">
      <c r="A955" s="97"/>
      <c r="B955" s="96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</row>
    <row r="956" spans="1:26" ht="12.75" customHeight="1" x14ac:dyDescent="0.3">
      <c r="A956" s="97"/>
      <c r="B956" s="96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</row>
    <row r="957" spans="1:26" ht="12.75" customHeight="1" x14ac:dyDescent="0.3">
      <c r="A957" s="97"/>
      <c r="B957" s="96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</row>
    <row r="958" spans="1:26" ht="12.75" customHeight="1" x14ac:dyDescent="0.3">
      <c r="A958" s="97"/>
      <c r="B958" s="96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</row>
    <row r="959" spans="1:26" ht="12.75" customHeight="1" x14ac:dyDescent="0.3">
      <c r="A959" s="97"/>
      <c r="B959" s="96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</row>
    <row r="960" spans="1:26" ht="12.75" customHeight="1" x14ac:dyDescent="0.3">
      <c r="A960" s="97"/>
      <c r="B960" s="96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</row>
    <row r="961" spans="1:26" ht="12.75" customHeight="1" x14ac:dyDescent="0.3">
      <c r="A961" s="97"/>
      <c r="B961" s="96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</row>
    <row r="962" spans="1:26" ht="12.75" customHeight="1" x14ac:dyDescent="0.3">
      <c r="A962" s="97"/>
      <c r="B962" s="96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</row>
    <row r="963" spans="1:26" ht="12.75" customHeight="1" x14ac:dyDescent="0.3">
      <c r="A963" s="97"/>
      <c r="B963" s="96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</row>
    <row r="964" spans="1:26" ht="12.75" customHeight="1" x14ac:dyDescent="0.3">
      <c r="A964" s="97"/>
      <c r="B964" s="96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</row>
    <row r="965" spans="1:26" ht="12.75" customHeight="1" x14ac:dyDescent="0.3">
      <c r="A965" s="97"/>
      <c r="B965" s="96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</row>
    <row r="966" spans="1:26" ht="12.75" customHeight="1" x14ac:dyDescent="0.3">
      <c r="A966" s="97"/>
      <c r="B966" s="96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</row>
    <row r="967" spans="1:26" ht="12.75" customHeight="1" x14ac:dyDescent="0.3">
      <c r="A967" s="97"/>
      <c r="B967" s="96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</row>
    <row r="968" spans="1:26" ht="12.75" customHeight="1" x14ac:dyDescent="0.3">
      <c r="A968" s="97"/>
      <c r="B968" s="96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</row>
    <row r="969" spans="1:26" ht="12.75" customHeight="1" x14ac:dyDescent="0.3">
      <c r="A969" s="97"/>
      <c r="B969" s="96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</row>
    <row r="970" spans="1:26" ht="12.75" customHeight="1" x14ac:dyDescent="0.3">
      <c r="A970" s="97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</row>
    <row r="971" spans="1:26" ht="12.75" customHeight="1" x14ac:dyDescent="0.3">
      <c r="A971" s="97"/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</row>
    <row r="972" spans="1:26" ht="12.75" customHeight="1" x14ac:dyDescent="0.3">
      <c r="A972" s="97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</row>
    <row r="973" spans="1:26" ht="12.75" customHeight="1" x14ac:dyDescent="0.3">
      <c r="A973" s="97"/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</row>
    <row r="974" spans="1:26" ht="12.75" customHeight="1" x14ac:dyDescent="0.3">
      <c r="A974" s="97"/>
      <c r="B974" s="96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</row>
    <row r="975" spans="1:26" ht="12.75" customHeight="1" x14ac:dyDescent="0.3">
      <c r="A975" s="97"/>
      <c r="B975" s="96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</row>
    <row r="976" spans="1:26" ht="12.75" customHeight="1" x14ac:dyDescent="0.3">
      <c r="A976" s="97"/>
      <c r="B976" s="96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</row>
    <row r="977" spans="1:26" ht="12.75" customHeight="1" x14ac:dyDescent="0.3">
      <c r="A977" s="97"/>
      <c r="B977" s="96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</row>
    <row r="978" spans="1:26" ht="12.75" customHeight="1" x14ac:dyDescent="0.3">
      <c r="A978" s="97"/>
      <c r="B978" s="96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</row>
    <row r="979" spans="1:26" ht="12.75" customHeight="1" x14ac:dyDescent="0.3">
      <c r="A979" s="97"/>
      <c r="B979" s="96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</row>
    <row r="980" spans="1:26" ht="12.75" customHeight="1" x14ac:dyDescent="0.3">
      <c r="A980" s="97"/>
      <c r="B980" s="96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</row>
    <row r="981" spans="1:26" ht="12.75" customHeight="1" x14ac:dyDescent="0.3">
      <c r="A981" s="97"/>
      <c r="B981" s="96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</row>
    <row r="982" spans="1:26" ht="12.75" customHeight="1" x14ac:dyDescent="0.3">
      <c r="A982" s="97"/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</row>
    <row r="983" spans="1:26" ht="12.75" customHeight="1" x14ac:dyDescent="0.3">
      <c r="A983" s="97"/>
      <c r="B983" s="96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</row>
    <row r="984" spans="1:26" ht="12.75" customHeight="1" x14ac:dyDescent="0.3">
      <c r="A984" s="97"/>
      <c r="B984" s="96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</row>
    <row r="985" spans="1:26" ht="12.75" customHeight="1" x14ac:dyDescent="0.3">
      <c r="A985" s="97"/>
      <c r="B985" s="96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</row>
    <row r="986" spans="1:26" ht="12.75" customHeight="1" x14ac:dyDescent="0.3">
      <c r="A986" s="97"/>
      <c r="B986" s="96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</row>
    <row r="987" spans="1:26" ht="12.75" customHeight="1" x14ac:dyDescent="0.3">
      <c r="A987" s="97"/>
      <c r="B987" s="96"/>
      <c r="C987" s="96"/>
      <c r="D987" s="96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</row>
    <row r="988" spans="1:26" ht="12.75" customHeight="1" x14ac:dyDescent="0.3">
      <c r="A988" s="97"/>
      <c r="B988" s="96"/>
      <c r="C988" s="96"/>
      <c r="D988" s="96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</row>
    <row r="989" spans="1:26" ht="12.75" customHeight="1" x14ac:dyDescent="0.3">
      <c r="A989" s="97"/>
      <c r="B989" s="96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</row>
    <row r="990" spans="1:26" ht="12.75" customHeight="1" x14ac:dyDescent="0.3">
      <c r="A990" s="97"/>
      <c r="B990" s="96"/>
      <c r="C990" s="96"/>
      <c r="D990" s="96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</row>
    <row r="991" spans="1:26" ht="12.75" customHeight="1" x14ac:dyDescent="0.3">
      <c r="A991" s="97"/>
      <c r="B991" s="96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</row>
    <row r="992" spans="1:26" ht="12.75" customHeight="1" x14ac:dyDescent="0.3">
      <c r="A992" s="97"/>
      <c r="B992" s="96"/>
      <c r="C992" s="96"/>
      <c r="D992" s="96"/>
      <c r="E992" s="96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</row>
    <row r="993" spans="1:26" ht="12.75" customHeight="1" x14ac:dyDescent="0.3">
      <c r="A993" s="97"/>
      <c r="B993" s="96"/>
      <c r="C993" s="96"/>
      <c r="D993" s="96"/>
      <c r="E993" s="96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  <c r="W993" s="96"/>
      <c r="X993" s="96"/>
      <c r="Y993" s="96"/>
      <c r="Z993" s="96"/>
    </row>
    <row r="994" spans="1:26" ht="12.75" customHeight="1" x14ac:dyDescent="0.3">
      <c r="A994" s="97"/>
      <c r="B994" s="96"/>
      <c r="C994" s="96"/>
      <c r="D994" s="96"/>
      <c r="E994" s="96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  <c r="W994" s="96"/>
      <c r="X994" s="96"/>
      <c r="Y994" s="96"/>
      <c r="Z994" s="96"/>
    </row>
    <row r="995" spans="1:26" ht="12.75" customHeight="1" x14ac:dyDescent="0.3">
      <c r="A995" s="97"/>
      <c r="B995" s="96"/>
      <c r="C995" s="96"/>
      <c r="D995" s="96"/>
      <c r="E995" s="96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  <c r="W995" s="96"/>
      <c r="X995" s="96"/>
      <c r="Y995" s="96"/>
      <c r="Z995" s="96"/>
    </row>
    <row r="996" spans="1:26" ht="12.75" customHeight="1" x14ac:dyDescent="0.3">
      <c r="A996" s="97"/>
      <c r="B996" s="96"/>
      <c r="C996" s="96"/>
      <c r="D996" s="96"/>
      <c r="E996" s="96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  <c r="W996" s="96"/>
      <c r="X996" s="96"/>
      <c r="Y996" s="96"/>
      <c r="Z996" s="96"/>
    </row>
    <row r="997" spans="1:26" ht="12.75" customHeight="1" x14ac:dyDescent="0.3">
      <c r="A997" s="97"/>
      <c r="B997" s="96"/>
      <c r="C997" s="96"/>
      <c r="D997" s="96"/>
      <c r="E997" s="96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  <c r="W997" s="96"/>
      <c r="X997" s="96"/>
      <c r="Y997" s="96"/>
      <c r="Z997" s="96"/>
    </row>
    <row r="998" spans="1:26" ht="12.75" customHeight="1" x14ac:dyDescent="0.3">
      <c r="A998" s="97"/>
      <c r="B998" s="96"/>
      <c r="C998" s="96"/>
      <c r="D998" s="96"/>
      <c r="E998" s="96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  <c r="W998" s="96"/>
      <c r="X998" s="96"/>
      <c r="Y998" s="96"/>
      <c r="Z998" s="96"/>
    </row>
    <row r="999" spans="1:26" ht="12.75" customHeight="1" x14ac:dyDescent="0.3">
      <c r="A999" s="97"/>
      <c r="B999" s="96"/>
      <c r="C999" s="96"/>
      <c r="D999" s="96"/>
      <c r="E999" s="96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  <c r="W999" s="96"/>
      <c r="X999" s="96"/>
      <c r="Y999" s="96"/>
      <c r="Z999" s="96"/>
    </row>
    <row r="1000" spans="1:26" ht="12.75" customHeight="1" x14ac:dyDescent="0.3">
      <c r="A1000" s="97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X978"/>
  <sheetViews>
    <sheetView topLeftCell="B1" zoomScale="50" zoomScaleNormal="50" workbookViewId="0">
      <selection activeCell="C3" sqref="C3:K3"/>
    </sheetView>
  </sheetViews>
  <sheetFormatPr baseColWidth="10" defaultColWidth="14.453125" defaultRowHeight="15" customHeight="1" x14ac:dyDescent="0.25"/>
  <cols>
    <col min="1" max="1" width="4.7265625" style="3" hidden="1" customWidth="1"/>
    <col min="2" max="2" width="9.1796875" style="55" customWidth="1"/>
    <col min="3" max="3" width="6.26953125" style="3" customWidth="1"/>
    <col min="4" max="4" width="31.1796875" style="3" customWidth="1"/>
    <col min="5" max="5" width="30.7265625" style="3" customWidth="1"/>
    <col min="6" max="6" width="41.453125" style="3" customWidth="1"/>
    <col min="7" max="7" width="12.453125" style="3" customWidth="1"/>
    <col min="8" max="8" width="18" style="3" customWidth="1"/>
    <col min="9" max="9" width="25.1796875" style="3" customWidth="1"/>
    <col min="10" max="10" width="18" style="3" customWidth="1"/>
    <col min="11" max="11" width="15.7265625" style="3" customWidth="1"/>
    <col min="12" max="12" width="6.453125" style="3" customWidth="1"/>
    <col min="13" max="13" width="5.1796875" style="3" customWidth="1"/>
    <col min="14" max="16" width="20" style="3" customWidth="1"/>
    <col min="17" max="24" width="11.453125" style="3" customWidth="1"/>
    <col min="25" max="16384" width="14.453125" style="3"/>
  </cols>
  <sheetData>
    <row r="1" spans="1:24" ht="105.75" customHeight="1" x14ac:dyDescent="0.25">
      <c r="A1" s="32"/>
      <c r="B1" s="54"/>
      <c r="C1" s="147"/>
      <c r="D1" s="148"/>
      <c r="E1" s="148"/>
      <c r="F1" s="148"/>
      <c r="G1" s="148"/>
      <c r="H1" s="148"/>
      <c r="I1" s="148"/>
      <c r="J1" s="148"/>
      <c r="K1" s="149"/>
    </row>
    <row r="2" spans="1:24" ht="42.75" customHeight="1" x14ac:dyDescent="0.25">
      <c r="A2" s="33"/>
      <c r="B2" s="52"/>
      <c r="C2" s="150" t="s">
        <v>242</v>
      </c>
      <c r="D2" s="151"/>
      <c r="E2" s="151"/>
      <c r="F2" s="151"/>
      <c r="G2" s="151"/>
      <c r="H2" s="151"/>
      <c r="I2" s="151"/>
      <c r="J2" s="151"/>
      <c r="K2" s="152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spans="1:24" ht="36.75" customHeight="1" x14ac:dyDescent="0.25">
      <c r="A3" s="33"/>
      <c r="B3" s="52"/>
      <c r="C3" s="153" t="s">
        <v>244</v>
      </c>
      <c r="D3" s="154"/>
      <c r="E3" s="154"/>
      <c r="F3" s="154"/>
      <c r="G3" s="154"/>
      <c r="H3" s="154"/>
      <c r="I3" s="154"/>
      <c r="J3" s="154"/>
      <c r="K3" s="155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</row>
    <row r="4" spans="1:24" ht="18.75" customHeight="1" thickBot="1" x14ac:dyDescent="0.4">
      <c r="A4" s="33"/>
      <c r="B4" s="52"/>
      <c r="C4" s="156" t="s">
        <v>10</v>
      </c>
      <c r="D4" s="158" t="s">
        <v>16</v>
      </c>
      <c r="E4" s="160" t="s">
        <v>225</v>
      </c>
      <c r="F4" s="160" t="s">
        <v>12</v>
      </c>
      <c r="G4" s="161" t="s">
        <v>6</v>
      </c>
      <c r="H4" s="161" t="s">
        <v>17</v>
      </c>
      <c r="I4" s="162" t="s">
        <v>236</v>
      </c>
      <c r="J4" s="136" t="s">
        <v>237</v>
      </c>
      <c r="K4" s="137"/>
      <c r="L4" s="138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1:24" ht="30.75" customHeight="1" thickBot="1" x14ac:dyDescent="0.3">
      <c r="A5" s="34"/>
      <c r="B5" s="52"/>
      <c r="C5" s="157"/>
      <c r="D5" s="159"/>
      <c r="E5" s="159"/>
      <c r="F5" s="159"/>
      <c r="G5" s="159"/>
      <c r="H5" s="159"/>
      <c r="I5" s="163"/>
      <c r="J5" s="113" t="s">
        <v>18</v>
      </c>
      <c r="K5" s="114" t="s">
        <v>19</v>
      </c>
      <c r="L5" s="135"/>
      <c r="M5" s="91"/>
      <c r="N5" s="139" t="s">
        <v>20</v>
      </c>
      <c r="O5" s="141" t="s">
        <v>237</v>
      </c>
      <c r="P5" s="142"/>
      <c r="Q5" s="91"/>
      <c r="R5" s="91"/>
      <c r="S5" s="91"/>
      <c r="T5" s="91"/>
      <c r="U5" s="91"/>
      <c r="V5" s="91"/>
      <c r="W5" s="91"/>
      <c r="X5" s="91"/>
    </row>
    <row r="6" spans="1:24" ht="53.5" customHeight="1" thickBot="1" x14ac:dyDescent="0.3">
      <c r="A6" s="44"/>
      <c r="B6" s="53"/>
      <c r="C6" s="45">
        <v>1</v>
      </c>
      <c r="D6" s="47" t="str">
        <f>'Ej Registro Riesgos y Factores'!C5</f>
        <v>Ecoturismo</v>
      </c>
      <c r="E6" s="47" t="str">
        <f>'Ej Registro Riesgos y Factores'!D5</f>
        <v>Sostenibilidad ambiental y social</v>
      </c>
      <c r="F6" s="47" t="str">
        <f>'Ej Registro Riesgos y Factores'!E5</f>
        <v>Desarticulación de acciones entre los distintos actores en el desarrollo del proyecto ecoturístico</v>
      </c>
      <c r="G6" s="35">
        <v>3</v>
      </c>
      <c r="H6" s="79">
        <v>2</v>
      </c>
      <c r="I6" s="39">
        <f>+Impact1*Probability1</f>
        <v>6</v>
      </c>
      <c r="J6" s="37">
        <f t="shared" ref="J6:J12" si="0">VLOOKUP(I6,$N$7:$O$12,2,FALSE)</f>
        <v>3</v>
      </c>
      <c r="K6" s="38" t="str">
        <f t="shared" ref="K6:K12" si="1">IF(J6=1,"Bajo",IF(J6=2,"Medio",IF(J6=3,"Alto","")))</f>
        <v>Alto</v>
      </c>
      <c r="L6" s="92"/>
      <c r="M6" s="91"/>
      <c r="N6" s="140"/>
      <c r="O6" s="115" t="s">
        <v>18</v>
      </c>
      <c r="P6" s="116" t="s">
        <v>19</v>
      </c>
      <c r="Q6" s="91"/>
      <c r="R6" s="91"/>
      <c r="S6" s="91"/>
      <c r="T6" s="91"/>
      <c r="U6" s="91"/>
      <c r="V6" s="91"/>
      <c r="W6" s="91"/>
      <c r="X6" s="91"/>
    </row>
    <row r="7" spans="1:24" ht="47.25" customHeight="1" x14ac:dyDescent="0.3">
      <c r="A7" s="44"/>
      <c r="B7" s="53"/>
      <c r="C7" s="46">
        <v>2</v>
      </c>
      <c r="D7" s="47" t="str">
        <f>'Ej Registro Riesgos y Factores'!C6</f>
        <v>Ecoturismo</v>
      </c>
      <c r="E7" s="47" t="str">
        <f>'Ej Registro Riesgos y Factores'!D6</f>
        <v>Gestión pública y gobernabilidad</v>
      </c>
      <c r="F7" s="47" t="str">
        <f>'Ej Registro Riesgos y Factores'!E6</f>
        <v xml:space="preserve">Falta de incentivos de actores gubernamentales </v>
      </c>
      <c r="G7" s="35">
        <v>1</v>
      </c>
      <c r="H7" s="80">
        <v>2</v>
      </c>
      <c r="I7" s="39">
        <f>+Impact2*Probability2</f>
        <v>2</v>
      </c>
      <c r="J7" s="40">
        <f t="shared" si="0"/>
        <v>1</v>
      </c>
      <c r="K7" s="38" t="str">
        <f t="shared" ref="K7" si="2">IF(J7=1,"Bajo",IF(J7=2,"Medio",IF(J7=3,"Alto","")))</f>
        <v>Bajo</v>
      </c>
      <c r="L7" s="92"/>
      <c r="M7" s="91"/>
      <c r="N7" s="82">
        <v>9</v>
      </c>
      <c r="O7" s="83">
        <v>3</v>
      </c>
      <c r="P7" s="56" t="s">
        <v>21</v>
      </c>
      <c r="Q7" s="91"/>
      <c r="R7" s="91"/>
      <c r="S7" s="91"/>
      <c r="T7" s="91"/>
      <c r="U7" s="91"/>
      <c r="V7" s="91"/>
      <c r="W7" s="91"/>
      <c r="X7" s="91"/>
    </row>
    <row r="8" spans="1:24" ht="39" customHeight="1" x14ac:dyDescent="0.3">
      <c r="A8" s="44"/>
      <c r="B8" s="53"/>
      <c r="C8" s="46">
        <v>3</v>
      </c>
      <c r="D8" s="47" t="str">
        <f>'Ej Registro Riesgos y Factores'!C7</f>
        <v>Turismo de aventura</v>
      </c>
      <c r="E8" s="47" t="str">
        <f>'Ej Registro Riesgos y Factores'!D7</f>
        <v>Monitoreo y rendición de cuentas</v>
      </c>
      <c r="F8" s="47" t="str">
        <f>'Ej Registro Riesgos y Factores'!E7</f>
        <v>Ausencia de reporte de actividades y resultados del proyecto</v>
      </c>
      <c r="G8" s="35">
        <v>2</v>
      </c>
      <c r="H8" s="80">
        <v>2</v>
      </c>
      <c r="I8" s="39">
        <f>+Impact3*Probability3</f>
        <v>4</v>
      </c>
      <c r="J8" s="40">
        <f>VLOOKUP(I8,$N$7:$O$12,2,FALSE)</f>
        <v>2</v>
      </c>
      <c r="K8" s="41" t="str">
        <f t="shared" si="1"/>
        <v>Medio</v>
      </c>
      <c r="L8" s="92"/>
      <c r="M8" s="91"/>
      <c r="N8" s="82">
        <v>6</v>
      </c>
      <c r="O8" s="83">
        <v>3</v>
      </c>
      <c r="P8" s="57" t="s">
        <v>21</v>
      </c>
      <c r="Q8" s="91"/>
      <c r="R8" s="91"/>
      <c r="S8" s="91"/>
      <c r="T8" s="91"/>
      <c r="U8" s="91"/>
      <c r="V8" s="91"/>
      <c r="W8" s="91"/>
      <c r="X8" s="91"/>
    </row>
    <row r="9" spans="1:24" ht="51" customHeight="1" x14ac:dyDescent="0.3">
      <c r="A9" s="44"/>
      <c r="B9" s="53"/>
      <c r="C9" s="46">
        <v>4</v>
      </c>
      <c r="D9" s="47" t="str">
        <f>'Ej Registro Riesgos y Factores'!C8</f>
        <v>Turismo de aventura</v>
      </c>
      <c r="E9" s="47" t="str">
        <f>'Ej Registro Riesgos y Factores'!D8</f>
        <v>Reputación</v>
      </c>
      <c r="F9" s="47" t="str">
        <f>'Ej Registro Riesgos y Factores'!E8</f>
        <v>Falta de equipamiento adecuado para el desarrollo de las actividades turísticas</v>
      </c>
      <c r="G9" s="35">
        <v>3</v>
      </c>
      <c r="H9" s="78">
        <v>3</v>
      </c>
      <c r="I9" s="39">
        <f>+Impact4*Probability4</f>
        <v>9</v>
      </c>
      <c r="J9" s="40">
        <f>VLOOKUP(I9,$N$7:$O$12,2,FALSE)</f>
        <v>3</v>
      </c>
      <c r="K9" s="41" t="str">
        <f t="shared" si="1"/>
        <v>Alto</v>
      </c>
      <c r="L9" s="92"/>
      <c r="M9" s="91"/>
      <c r="N9" s="82">
        <v>4</v>
      </c>
      <c r="O9" s="83">
        <v>2</v>
      </c>
      <c r="P9" s="58" t="s">
        <v>22</v>
      </c>
      <c r="Q9" s="91"/>
      <c r="R9" s="91"/>
      <c r="S9" s="91"/>
      <c r="T9" s="91"/>
      <c r="U9" s="91"/>
      <c r="V9" s="91"/>
      <c r="W9" s="91"/>
      <c r="X9" s="91"/>
    </row>
    <row r="10" spans="1:24" ht="38.25" customHeight="1" x14ac:dyDescent="0.3">
      <c r="A10" s="44"/>
      <c r="B10" s="53"/>
      <c r="C10" s="46">
        <v>5</v>
      </c>
      <c r="D10" s="47" t="str">
        <f>'Ej Registro Riesgos y Factores'!C9</f>
        <v>Ecoturismo</v>
      </c>
      <c r="E10" s="47" t="str">
        <f>'Ej Registro Riesgos y Factores'!D9</f>
        <v>Sostenibilidad ambiental y social</v>
      </c>
      <c r="F10" s="47" t="str">
        <f>'Ej Registro Riesgos y Factores'!E9</f>
        <v>Problemas de orden público en la región</v>
      </c>
      <c r="G10" s="35">
        <v>2</v>
      </c>
      <c r="H10" s="80">
        <v>2</v>
      </c>
      <c r="I10" s="39">
        <f>+Impact5*Probability5</f>
        <v>4</v>
      </c>
      <c r="J10" s="40">
        <f t="shared" si="0"/>
        <v>2</v>
      </c>
      <c r="K10" s="41" t="str">
        <f t="shared" ref="K10" si="3">IF(J10=1,"Bajo",IF(J10=2,"Medio",IF(J10=3,"Alto","")))</f>
        <v>Medio</v>
      </c>
      <c r="L10" s="92"/>
      <c r="M10" s="91"/>
      <c r="N10" s="82">
        <v>3</v>
      </c>
      <c r="O10" s="83">
        <v>2</v>
      </c>
      <c r="P10" s="58" t="s">
        <v>22</v>
      </c>
      <c r="Q10" s="91"/>
      <c r="R10" s="91"/>
      <c r="S10" s="91"/>
      <c r="T10" s="91"/>
      <c r="U10" s="91"/>
      <c r="V10" s="91"/>
      <c r="W10" s="91"/>
      <c r="X10" s="91"/>
    </row>
    <row r="11" spans="1:24" ht="52.4" customHeight="1" x14ac:dyDescent="0.3">
      <c r="A11" s="44"/>
      <c r="B11" s="53"/>
      <c r="C11" s="46">
        <v>6</v>
      </c>
      <c r="D11" s="47" t="str">
        <f>'Ej Registro Riesgos y Factores'!C10</f>
        <v>Turismo rural</v>
      </c>
      <c r="E11" s="47" t="str">
        <f>'Ej Registro Riesgos y Factores'!D10</f>
        <v>Sostenibilidad ambiental y social</v>
      </c>
      <c r="F11" s="47" t="str">
        <f>'Ej Registro Riesgos y Factores'!E10</f>
        <v>Desarticulación de acciones entre los distintos actores en el desarrollo del proyecto de turismo rural</v>
      </c>
      <c r="G11" s="43">
        <v>2</v>
      </c>
      <c r="H11" s="81">
        <v>2</v>
      </c>
      <c r="I11" s="39">
        <f>+Impact6*Probability6</f>
        <v>4</v>
      </c>
      <c r="J11" s="40">
        <f t="shared" si="0"/>
        <v>2</v>
      </c>
      <c r="K11" s="41" t="str">
        <f t="shared" si="1"/>
        <v>Medio</v>
      </c>
      <c r="L11" s="92"/>
      <c r="M11" s="91"/>
      <c r="N11" s="82">
        <v>2</v>
      </c>
      <c r="O11" s="83">
        <v>1</v>
      </c>
      <c r="P11" s="59" t="s">
        <v>23</v>
      </c>
      <c r="Q11" s="91"/>
      <c r="R11" s="91"/>
      <c r="S11" s="91"/>
      <c r="T11" s="91"/>
      <c r="U11" s="91"/>
      <c r="V11" s="91"/>
      <c r="W11" s="91"/>
      <c r="X11" s="91"/>
    </row>
    <row r="12" spans="1:24" ht="40.5" customHeight="1" thickBot="1" x14ac:dyDescent="0.35">
      <c r="A12" s="44"/>
      <c r="B12" s="53"/>
      <c r="C12" s="46">
        <v>7</v>
      </c>
      <c r="D12" s="47" t="str">
        <f>'Ej Registro Riesgos y Factores'!C11</f>
        <v>Turismo rural</v>
      </c>
      <c r="E12" s="47" t="str">
        <f>'Ej Registro Riesgos y Factores'!D11</f>
        <v>Fiduciarios</v>
      </c>
      <c r="F12" s="47" t="str">
        <f>'Ej Registro Riesgos y Factores'!E11</f>
        <v>Falta de capital financiero por parte de las comunidades</v>
      </c>
      <c r="G12" s="43">
        <v>2</v>
      </c>
      <c r="H12" s="80">
        <v>2</v>
      </c>
      <c r="I12" s="39">
        <f>+Impact7*Probability7</f>
        <v>4</v>
      </c>
      <c r="J12" s="40">
        <f t="shared" si="0"/>
        <v>2</v>
      </c>
      <c r="K12" s="41" t="str">
        <f t="shared" si="1"/>
        <v>Medio</v>
      </c>
      <c r="L12" s="92"/>
      <c r="M12" s="91"/>
      <c r="N12" s="84">
        <v>1</v>
      </c>
      <c r="O12" s="85">
        <v>1</v>
      </c>
      <c r="P12" s="60" t="s">
        <v>23</v>
      </c>
      <c r="Q12" s="91"/>
      <c r="R12" s="91"/>
      <c r="S12" s="91"/>
      <c r="T12" s="91"/>
      <c r="U12" s="91"/>
      <c r="V12" s="91"/>
      <c r="W12" s="91"/>
      <c r="X12" s="91"/>
    </row>
    <row r="13" spans="1:24" ht="12.75" customHeight="1" thickBot="1" x14ac:dyDescent="0.35">
      <c r="A13" s="91"/>
      <c r="B13" s="52"/>
      <c r="C13" s="143" t="s">
        <v>24</v>
      </c>
      <c r="D13" s="144"/>
      <c r="E13" s="144"/>
      <c r="F13" s="144"/>
      <c r="G13" s="144"/>
      <c r="H13" s="144"/>
      <c r="I13" s="144"/>
      <c r="J13" s="145" t="s">
        <v>24</v>
      </c>
      <c r="K13" s="146"/>
      <c r="L13" s="93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</row>
    <row r="14" spans="1:24" ht="27.75" customHeight="1" x14ac:dyDescent="0.25">
      <c r="A14" s="91"/>
      <c r="B14" s="52"/>
      <c r="C14" s="94" t="s">
        <v>24</v>
      </c>
      <c r="D14" s="134" t="s">
        <v>24</v>
      </c>
      <c r="E14" s="135"/>
      <c r="F14" s="135"/>
      <c r="G14" s="135"/>
      <c r="H14" s="135"/>
      <c r="I14" s="135"/>
      <c r="J14" s="135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</row>
    <row r="15" spans="1:24" ht="12.75" customHeight="1" x14ac:dyDescent="0.25">
      <c r="A15" s="91"/>
      <c r="B15" s="52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</row>
    <row r="16" spans="1:24" ht="12.75" customHeight="1" x14ac:dyDescent="0.25">
      <c r="A16" s="91"/>
      <c r="B16" s="52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</row>
    <row r="17" spans="1:24" ht="12.75" customHeight="1" x14ac:dyDescent="0.25">
      <c r="A17" s="91"/>
      <c r="B17" s="52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</row>
    <row r="18" spans="1:24" ht="12.75" customHeight="1" x14ac:dyDescent="0.25">
      <c r="A18" s="91"/>
      <c r="B18" s="52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</row>
    <row r="19" spans="1:24" ht="12.75" customHeight="1" x14ac:dyDescent="0.25">
      <c r="A19" s="91"/>
      <c r="B19" s="52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</row>
    <row r="20" spans="1:24" ht="12.75" customHeight="1" x14ac:dyDescent="0.25">
      <c r="A20" s="91"/>
      <c r="B20" s="52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</row>
    <row r="21" spans="1:24" ht="12.75" customHeight="1" x14ac:dyDescent="0.25">
      <c r="A21" s="91"/>
      <c r="B21" s="52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12.75" customHeight="1" x14ac:dyDescent="0.25">
      <c r="A22" s="91"/>
      <c r="B22" s="52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</row>
    <row r="23" spans="1:24" ht="12.75" customHeight="1" x14ac:dyDescent="0.25">
      <c r="A23" s="91"/>
      <c r="B23" s="52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</row>
    <row r="24" spans="1:24" ht="12.75" customHeight="1" x14ac:dyDescent="0.25">
      <c r="A24" s="91"/>
      <c r="B24" s="52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</row>
    <row r="25" spans="1:24" ht="12.75" customHeight="1" x14ac:dyDescent="0.25">
      <c r="A25" s="91"/>
      <c r="B25" s="52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</row>
    <row r="26" spans="1:24" ht="12.75" customHeight="1" x14ac:dyDescent="0.25">
      <c r="A26" s="91"/>
      <c r="B26" s="52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</row>
    <row r="27" spans="1:24" ht="12.75" customHeight="1" x14ac:dyDescent="0.25">
      <c r="A27" s="91"/>
      <c r="B27" s="52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2.75" customHeight="1" x14ac:dyDescent="0.25">
      <c r="A28" s="91"/>
      <c r="B28" s="52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2.75" customHeight="1" x14ac:dyDescent="0.25">
      <c r="A29" s="91"/>
      <c r="B29" s="52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2.75" customHeight="1" x14ac:dyDescent="0.25">
      <c r="A30" s="91"/>
      <c r="B30" s="52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2.75" customHeight="1" x14ac:dyDescent="0.25">
      <c r="A31" s="91"/>
      <c r="B31" s="52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2.75" customHeight="1" x14ac:dyDescent="0.25">
      <c r="A32" s="91"/>
      <c r="B32" s="52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2.75" customHeight="1" x14ac:dyDescent="0.25">
      <c r="A33" s="91"/>
      <c r="B33" s="52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2.75" customHeight="1" x14ac:dyDescent="0.25">
      <c r="A34" s="91"/>
      <c r="B34" s="52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2.75" customHeight="1" x14ac:dyDescent="0.25">
      <c r="A35" s="91"/>
      <c r="B35" s="5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2.75" customHeight="1" x14ac:dyDescent="0.25">
      <c r="A36" s="91"/>
      <c r="B36" s="52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2.75" customHeight="1" x14ac:dyDescent="0.25">
      <c r="A37" s="91"/>
      <c r="B37" s="52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2.75" customHeight="1" x14ac:dyDescent="0.25">
      <c r="A38" s="91"/>
      <c r="B38" s="52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2.75" customHeight="1" x14ac:dyDescent="0.25">
      <c r="A39" s="91"/>
      <c r="B39" s="52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2.75" customHeight="1" x14ac:dyDescent="0.25">
      <c r="A40" s="91"/>
      <c r="B40" s="52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2.75" customHeight="1" x14ac:dyDescent="0.25">
      <c r="A41" s="91"/>
      <c r="B41" s="52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2.75" customHeight="1" x14ac:dyDescent="0.25">
      <c r="A42" s="91"/>
      <c r="B42" s="52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2.75" customHeight="1" x14ac:dyDescent="0.25">
      <c r="A43" s="91"/>
      <c r="B43" s="5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2.75" customHeight="1" x14ac:dyDescent="0.25">
      <c r="A44" s="91"/>
      <c r="B44" s="52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2.75" customHeight="1" x14ac:dyDescent="0.25">
      <c r="A45" s="91"/>
      <c r="B45" s="52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2.75" customHeight="1" x14ac:dyDescent="0.25">
      <c r="A46" s="91"/>
      <c r="B46" s="5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2.75" customHeight="1" x14ac:dyDescent="0.25">
      <c r="A47" s="91"/>
      <c r="B47" s="5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2.75" customHeight="1" x14ac:dyDescent="0.25">
      <c r="A48" s="91"/>
      <c r="B48" s="5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2.75" customHeight="1" x14ac:dyDescent="0.25">
      <c r="A49" s="91"/>
      <c r="B49" s="52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</row>
    <row r="50" spans="1:24" ht="12.75" customHeight="1" x14ac:dyDescent="0.25">
      <c r="A50" s="91"/>
      <c r="B50" s="5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</row>
    <row r="51" spans="1:24" ht="12.75" customHeight="1" x14ac:dyDescent="0.25">
      <c r="A51" s="91"/>
      <c r="B51" s="5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</row>
    <row r="52" spans="1:24" ht="12.75" customHeight="1" x14ac:dyDescent="0.25">
      <c r="A52" s="91"/>
      <c r="B52" s="52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</row>
    <row r="53" spans="1:24" ht="12.75" customHeight="1" x14ac:dyDescent="0.25">
      <c r="A53" s="91"/>
      <c r="B53" s="5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</row>
    <row r="54" spans="1:24" ht="12.75" customHeight="1" x14ac:dyDescent="0.25">
      <c r="A54" s="91"/>
      <c r="B54" s="52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</row>
    <row r="55" spans="1:24" ht="12.75" customHeight="1" x14ac:dyDescent="0.25">
      <c r="A55" s="91"/>
      <c r="B55" s="52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</row>
    <row r="56" spans="1:24" ht="12.75" customHeight="1" x14ac:dyDescent="0.25">
      <c r="A56" s="91"/>
      <c r="B56" s="52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</row>
    <row r="57" spans="1:24" ht="12.75" customHeight="1" x14ac:dyDescent="0.25">
      <c r="A57" s="91"/>
      <c r="B57" s="52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</row>
    <row r="58" spans="1:24" ht="12.75" customHeight="1" x14ac:dyDescent="0.25">
      <c r="A58" s="91"/>
      <c r="B58" s="52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</row>
    <row r="59" spans="1:24" ht="12.75" customHeight="1" x14ac:dyDescent="0.25">
      <c r="A59" s="91"/>
      <c r="B59" s="52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</row>
    <row r="60" spans="1:24" ht="12.75" customHeight="1" x14ac:dyDescent="0.25">
      <c r="A60" s="91"/>
      <c r="B60" s="52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</row>
    <row r="61" spans="1:24" ht="12.75" customHeight="1" x14ac:dyDescent="0.25">
      <c r="A61" s="91"/>
      <c r="B61" s="5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</row>
    <row r="62" spans="1:24" ht="12.75" customHeight="1" x14ac:dyDescent="0.25">
      <c r="A62" s="91"/>
      <c r="B62" s="52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</row>
    <row r="63" spans="1:24" ht="12.75" customHeight="1" x14ac:dyDescent="0.25">
      <c r="A63" s="91"/>
      <c r="B63" s="52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</row>
    <row r="64" spans="1:24" ht="12.75" customHeight="1" x14ac:dyDescent="0.25">
      <c r="A64" s="91"/>
      <c r="B64" s="52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</row>
    <row r="65" spans="1:24" ht="12.75" customHeight="1" x14ac:dyDescent="0.25">
      <c r="A65" s="91"/>
      <c r="B65" s="52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</row>
    <row r="66" spans="1:24" ht="12.75" customHeight="1" x14ac:dyDescent="0.25">
      <c r="A66" s="91"/>
      <c r="B66" s="52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</row>
    <row r="67" spans="1:24" ht="12.75" customHeight="1" x14ac:dyDescent="0.25">
      <c r="A67" s="91"/>
      <c r="B67" s="52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</row>
    <row r="68" spans="1:24" ht="12.75" customHeight="1" x14ac:dyDescent="0.25">
      <c r="A68" s="91"/>
      <c r="B68" s="52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</row>
    <row r="69" spans="1:24" ht="12.75" customHeight="1" x14ac:dyDescent="0.25">
      <c r="A69" s="91"/>
      <c r="B69" s="52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</row>
    <row r="70" spans="1:24" ht="12.75" customHeight="1" x14ac:dyDescent="0.25">
      <c r="A70" s="91"/>
      <c r="B70" s="52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</row>
    <row r="71" spans="1:24" ht="12.75" customHeight="1" x14ac:dyDescent="0.25">
      <c r="A71" s="91"/>
      <c r="B71" s="52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</row>
    <row r="72" spans="1:24" ht="12.75" customHeight="1" x14ac:dyDescent="0.25">
      <c r="A72" s="91"/>
      <c r="B72" s="5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</row>
    <row r="73" spans="1:24" ht="12.75" customHeight="1" x14ac:dyDescent="0.25">
      <c r="A73" s="91"/>
      <c r="B73" s="52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</row>
    <row r="74" spans="1:24" ht="12.75" customHeight="1" x14ac:dyDescent="0.25">
      <c r="A74" s="91"/>
      <c r="B74" s="52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</row>
    <row r="75" spans="1:24" ht="12.75" customHeight="1" x14ac:dyDescent="0.25">
      <c r="A75" s="91"/>
      <c r="B75" s="52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</row>
    <row r="76" spans="1:24" ht="12.75" customHeight="1" x14ac:dyDescent="0.25">
      <c r="A76" s="91"/>
      <c r="B76" s="52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</row>
    <row r="77" spans="1:24" ht="12.75" customHeight="1" x14ac:dyDescent="0.25">
      <c r="A77" s="91"/>
      <c r="B77" s="5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</row>
    <row r="78" spans="1:24" ht="12.75" customHeight="1" x14ac:dyDescent="0.25">
      <c r="A78" s="91"/>
      <c r="B78" s="52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</row>
    <row r="79" spans="1:24" ht="12.75" customHeight="1" x14ac:dyDescent="0.25">
      <c r="A79" s="91"/>
      <c r="B79" s="52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</row>
    <row r="80" spans="1:24" ht="12.75" customHeight="1" x14ac:dyDescent="0.25">
      <c r="A80" s="91"/>
      <c r="B80" s="52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</row>
    <row r="81" spans="1:24" ht="12.75" customHeight="1" x14ac:dyDescent="0.25">
      <c r="A81" s="91"/>
      <c r="B81" s="52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</row>
    <row r="82" spans="1:24" ht="12.75" customHeight="1" x14ac:dyDescent="0.25">
      <c r="A82" s="91"/>
      <c r="B82" s="52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</row>
    <row r="83" spans="1:24" ht="12.75" customHeight="1" x14ac:dyDescent="0.25">
      <c r="A83" s="91"/>
      <c r="B83" s="52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</row>
    <row r="84" spans="1:24" ht="12.75" customHeight="1" x14ac:dyDescent="0.25">
      <c r="A84" s="91"/>
      <c r="B84" s="52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</row>
    <row r="85" spans="1:24" ht="12.75" customHeight="1" x14ac:dyDescent="0.25">
      <c r="A85" s="91"/>
      <c r="B85" s="5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</row>
    <row r="86" spans="1:24" ht="12.75" customHeight="1" x14ac:dyDescent="0.25">
      <c r="A86" s="91"/>
      <c r="B86" s="52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</row>
    <row r="87" spans="1:24" ht="12.75" customHeight="1" x14ac:dyDescent="0.25">
      <c r="A87" s="91"/>
      <c r="B87" s="52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</row>
    <row r="88" spans="1:24" ht="12.75" customHeight="1" x14ac:dyDescent="0.25">
      <c r="A88" s="91"/>
      <c r="B88" s="52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</row>
    <row r="89" spans="1:24" ht="12.75" customHeight="1" x14ac:dyDescent="0.25">
      <c r="A89" s="91"/>
      <c r="B89" s="52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</row>
    <row r="90" spans="1:24" ht="12.75" customHeight="1" x14ac:dyDescent="0.25">
      <c r="A90" s="91"/>
      <c r="B90" s="52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</row>
    <row r="91" spans="1:24" ht="12.75" customHeight="1" x14ac:dyDescent="0.25">
      <c r="A91" s="91"/>
      <c r="B91" s="52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</row>
    <row r="92" spans="1:24" ht="12.75" customHeight="1" x14ac:dyDescent="0.25">
      <c r="A92" s="91"/>
      <c r="B92" s="52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</row>
    <row r="93" spans="1:24" ht="12.75" customHeight="1" x14ac:dyDescent="0.25">
      <c r="A93" s="91"/>
      <c r="B93" s="52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</row>
    <row r="94" spans="1:24" ht="12.75" customHeight="1" x14ac:dyDescent="0.25">
      <c r="A94" s="91"/>
      <c r="B94" s="52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</row>
    <row r="95" spans="1:24" ht="12.75" customHeight="1" x14ac:dyDescent="0.25">
      <c r="A95" s="91"/>
      <c r="B95" s="5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</row>
    <row r="96" spans="1:24" ht="12.75" customHeight="1" x14ac:dyDescent="0.25">
      <c r="A96" s="91"/>
      <c r="B96" s="52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</row>
    <row r="97" spans="1:24" ht="12.75" customHeight="1" x14ac:dyDescent="0.25">
      <c r="A97" s="91"/>
      <c r="B97" s="52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</row>
    <row r="98" spans="1:24" ht="12.75" customHeight="1" x14ac:dyDescent="0.25">
      <c r="A98" s="91"/>
      <c r="B98" s="52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</row>
    <row r="99" spans="1:24" ht="12.75" customHeight="1" x14ac:dyDescent="0.25">
      <c r="A99" s="91"/>
      <c r="B99" s="52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</row>
    <row r="100" spans="1:24" ht="12.75" customHeight="1" x14ac:dyDescent="0.25">
      <c r="A100" s="91"/>
      <c r="B100" s="52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</row>
    <row r="101" spans="1:24" ht="12.75" customHeight="1" x14ac:dyDescent="0.25">
      <c r="A101" s="91"/>
      <c r="B101" s="52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</row>
    <row r="102" spans="1:24" ht="12.75" customHeight="1" x14ac:dyDescent="0.25">
      <c r="A102" s="91"/>
      <c r="B102" s="52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</row>
    <row r="103" spans="1:24" ht="12.75" customHeight="1" x14ac:dyDescent="0.25">
      <c r="A103" s="91"/>
      <c r="B103" s="5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</row>
    <row r="104" spans="1:24" ht="12.75" customHeight="1" x14ac:dyDescent="0.25">
      <c r="A104" s="91"/>
      <c r="B104" s="52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</row>
    <row r="105" spans="1:24" ht="12.75" customHeight="1" x14ac:dyDescent="0.25">
      <c r="A105" s="91"/>
      <c r="B105" s="52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</row>
    <row r="106" spans="1:24" ht="12.75" customHeight="1" x14ac:dyDescent="0.25">
      <c r="A106" s="91"/>
      <c r="B106" s="52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</row>
    <row r="107" spans="1:24" ht="12.75" customHeight="1" x14ac:dyDescent="0.25">
      <c r="A107" s="91"/>
      <c r="B107" s="52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</row>
    <row r="108" spans="1:24" ht="12.75" customHeight="1" x14ac:dyDescent="0.25">
      <c r="A108" s="91"/>
      <c r="B108" s="5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</row>
    <row r="109" spans="1:24" ht="12.75" customHeight="1" x14ac:dyDescent="0.25">
      <c r="A109" s="91"/>
      <c r="B109" s="52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</row>
    <row r="110" spans="1:24" ht="12.75" customHeight="1" x14ac:dyDescent="0.25">
      <c r="A110" s="91"/>
      <c r="B110" s="52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</row>
    <row r="111" spans="1:24" ht="12.75" customHeight="1" x14ac:dyDescent="0.25">
      <c r="A111" s="91"/>
      <c r="B111" s="52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</row>
    <row r="112" spans="1:24" ht="12.75" customHeight="1" x14ac:dyDescent="0.25">
      <c r="A112" s="91"/>
      <c r="B112" s="52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</row>
    <row r="113" spans="1:24" ht="12.75" customHeight="1" x14ac:dyDescent="0.25">
      <c r="A113" s="91"/>
      <c r="B113" s="52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</row>
    <row r="114" spans="1:24" ht="12.75" customHeight="1" x14ac:dyDescent="0.25">
      <c r="A114" s="91"/>
      <c r="B114" s="52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</row>
    <row r="115" spans="1:24" ht="12.75" customHeight="1" x14ac:dyDescent="0.25">
      <c r="A115" s="91"/>
      <c r="B115" s="52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</row>
    <row r="116" spans="1:24" ht="12.75" customHeight="1" x14ac:dyDescent="0.25">
      <c r="A116" s="91"/>
      <c r="B116" s="5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</row>
    <row r="117" spans="1:24" ht="12.75" customHeight="1" x14ac:dyDescent="0.25">
      <c r="A117" s="91"/>
      <c r="B117" s="52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</row>
    <row r="118" spans="1:24" ht="12.75" customHeight="1" x14ac:dyDescent="0.25">
      <c r="A118" s="91"/>
      <c r="B118" s="52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</row>
    <row r="119" spans="1:24" ht="12.75" customHeight="1" x14ac:dyDescent="0.25">
      <c r="A119" s="91"/>
      <c r="B119" s="52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</row>
    <row r="120" spans="1:24" ht="12.75" customHeight="1" x14ac:dyDescent="0.25">
      <c r="A120" s="91"/>
      <c r="B120" s="52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</row>
    <row r="121" spans="1:24" ht="12.75" customHeight="1" x14ac:dyDescent="0.25">
      <c r="A121" s="91"/>
      <c r="B121" s="52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</row>
    <row r="122" spans="1:24" ht="12.75" customHeight="1" x14ac:dyDescent="0.25">
      <c r="A122" s="91"/>
      <c r="B122" s="52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</row>
    <row r="123" spans="1:24" ht="12.75" customHeight="1" x14ac:dyDescent="0.25">
      <c r="A123" s="91"/>
      <c r="B123" s="52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</row>
    <row r="124" spans="1:24" ht="12.75" customHeight="1" x14ac:dyDescent="0.25">
      <c r="A124" s="91"/>
      <c r="B124" s="52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</row>
    <row r="125" spans="1:24" ht="12.75" customHeight="1" x14ac:dyDescent="0.25">
      <c r="A125" s="91"/>
      <c r="B125" s="52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</row>
    <row r="126" spans="1:24" ht="12.75" customHeight="1" x14ac:dyDescent="0.25">
      <c r="A126" s="91"/>
      <c r="B126" s="52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</row>
    <row r="127" spans="1:24" ht="12.75" customHeight="1" x14ac:dyDescent="0.25">
      <c r="A127" s="91"/>
      <c r="B127" s="52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</row>
    <row r="128" spans="1:24" ht="12.75" customHeight="1" x14ac:dyDescent="0.25">
      <c r="A128" s="91"/>
      <c r="B128" s="52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</row>
    <row r="129" spans="1:24" ht="12.75" customHeight="1" x14ac:dyDescent="0.25">
      <c r="A129" s="91"/>
      <c r="B129" s="52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</row>
    <row r="130" spans="1:24" ht="12.75" customHeight="1" x14ac:dyDescent="0.25">
      <c r="A130" s="91"/>
      <c r="B130" s="52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</row>
    <row r="131" spans="1:24" ht="12.75" customHeight="1" x14ac:dyDescent="0.25">
      <c r="A131" s="91"/>
      <c r="B131" s="52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</row>
    <row r="132" spans="1:24" ht="12.75" customHeight="1" x14ac:dyDescent="0.25">
      <c r="A132" s="91"/>
      <c r="B132" s="52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</row>
    <row r="133" spans="1:24" ht="12.75" customHeight="1" x14ac:dyDescent="0.25">
      <c r="A133" s="91"/>
      <c r="B133" s="52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</row>
    <row r="134" spans="1:24" ht="12.75" customHeight="1" x14ac:dyDescent="0.25">
      <c r="A134" s="91"/>
      <c r="B134" s="52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</row>
    <row r="135" spans="1:24" ht="12.75" customHeight="1" x14ac:dyDescent="0.25">
      <c r="A135" s="91"/>
      <c r="B135" s="52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</row>
    <row r="136" spans="1:24" ht="12.75" customHeight="1" x14ac:dyDescent="0.25">
      <c r="A136" s="91"/>
      <c r="B136" s="52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</row>
    <row r="137" spans="1:24" ht="12.75" customHeight="1" x14ac:dyDescent="0.25">
      <c r="A137" s="91"/>
      <c r="B137" s="52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</row>
    <row r="138" spans="1:24" ht="12.75" customHeight="1" x14ac:dyDescent="0.25">
      <c r="A138" s="91"/>
      <c r="B138" s="52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</row>
    <row r="139" spans="1:24" ht="12.75" customHeight="1" x14ac:dyDescent="0.25">
      <c r="A139" s="91"/>
      <c r="B139" s="52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</row>
    <row r="140" spans="1:24" ht="12.75" customHeight="1" x14ac:dyDescent="0.25">
      <c r="A140" s="91"/>
      <c r="B140" s="52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</row>
    <row r="141" spans="1:24" ht="12.75" customHeight="1" x14ac:dyDescent="0.25">
      <c r="A141" s="91"/>
      <c r="B141" s="52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</row>
    <row r="142" spans="1:24" ht="12.75" customHeight="1" x14ac:dyDescent="0.25">
      <c r="A142" s="91"/>
      <c r="B142" s="52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</row>
    <row r="143" spans="1:24" ht="12.75" customHeight="1" x14ac:dyDescent="0.25">
      <c r="A143" s="91"/>
      <c r="B143" s="52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</row>
    <row r="144" spans="1:24" ht="12.75" customHeight="1" x14ac:dyDescent="0.25">
      <c r="A144" s="91"/>
      <c r="B144" s="52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</row>
    <row r="145" spans="1:24" ht="12.75" customHeight="1" x14ac:dyDescent="0.25">
      <c r="A145" s="91"/>
      <c r="B145" s="52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</row>
    <row r="146" spans="1:24" ht="12.75" customHeight="1" x14ac:dyDescent="0.25">
      <c r="A146" s="91"/>
      <c r="B146" s="52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</row>
    <row r="147" spans="1:24" ht="12.75" customHeight="1" x14ac:dyDescent="0.25">
      <c r="A147" s="91"/>
      <c r="B147" s="52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</row>
    <row r="148" spans="1:24" ht="12.75" customHeight="1" x14ac:dyDescent="0.25">
      <c r="A148" s="91"/>
      <c r="B148" s="52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</row>
    <row r="149" spans="1:24" ht="12.75" customHeight="1" x14ac:dyDescent="0.25">
      <c r="A149" s="91"/>
      <c r="B149" s="52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</row>
    <row r="150" spans="1:24" ht="12.75" customHeight="1" x14ac:dyDescent="0.25">
      <c r="A150" s="91"/>
      <c r="B150" s="52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</row>
    <row r="151" spans="1:24" ht="12.75" customHeight="1" x14ac:dyDescent="0.25">
      <c r="A151" s="91"/>
      <c r="B151" s="52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</row>
    <row r="152" spans="1:24" ht="12.75" customHeight="1" x14ac:dyDescent="0.25">
      <c r="A152" s="91"/>
      <c r="B152" s="52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</row>
    <row r="153" spans="1:24" ht="12.75" customHeight="1" x14ac:dyDescent="0.25">
      <c r="A153" s="91"/>
      <c r="B153" s="52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</row>
    <row r="154" spans="1:24" ht="12.75" customHeight="1" x14ac:dyDescent="0.25">
      <c r="A154" s="91"/>
      <c r="B154" s="52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</row>
    <row r="155" spans="1:24" ht="12.75" customHeight="1" x14ac:dyDescent="0.25">
      <c r="A155" s="91"/>
      <c r="B155" s="52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</row>
    <row r="156" spans="1:24" ht="12.75" customHeight="1" x14ac:dyDescent="0.25">
      <c r="A156" s="91"/>
      <c r="B156" s="52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</row>
    <row r="157" spans="1:24" ht="12.75" customHeight="1" x14ac:dyDescent="0.25">
      <c r="A157" s="91"/>
      <c r="B157" s="52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</row>
    <row r="158" spans="1:24" ht="12.75" customHeight="1" x14ac:dyDescent="0.25">
      <c r="A158" s="91"/>
      <c r="B158" s="52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</row>
    <row r="159" spans="1:24" ht="12.75" customHeight="1" x14ac:dyDescent="0.25">
      <c r="A159" s="91"/>
      <c r="B159" s="52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</row>
    <row r="160" spans="1:24" ht="12.75" customHeight="1" x14ac:dyDescent="0.25">
      <c r="A160" s="91"/>
      <c r="B160" s="52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</row>
    <row r="161" spans="1:24" ht="12.75" customHeight="1" x14ac:dyDescent="0.25">
      <c r="A161" s="91"/>
      <c r="B161" s="52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</row>
    <row r="162" spans="1:24" ht="12.75" customHeight="1" x14ac:dyDescent="0.25">
      <c r="A162" s="91"/>
      <c r="B162" s="52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</row>
    <row r="163" spans="1:24" ht="12.75" customHeight="1" x14ac:dyDescent="0.25">
      <c r="A163" s="91"/>
      <c r="B163" s="52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</row>
    <row r="164" spans="1:24" ht="12.75" customHeight="1" x14ac:dyDescent="0.25">
      <c r="A164" s="91"/>
      <c r="B164" s="52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</row>
    <row r="165" spans="1:24" ht="12.75" customHeight="1" x14ac:dyDescent="0.25">
      <c r="A165" s="91"/>
      <c r="B165" s="52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</row>
    <row r="166" spans="1:24" ht="12.75" customHeight="1" x14ac:dyDescent="0.25">
      <c r="A166" s="91"/>
      <c r="B166" s="52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</row>
    <row r="167" spans="1:24" ht="12.75" customHeight="1" x14ac:dyDescent="0.25">
      <c r="A167" s="91"/>
      <c r="B167" s="52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</row>
    <row r="168" spans="1:24" ht="12.75" customHeight="1" x14ac:dyDescent="0.25">
      <c r="A168" s="91"/>
      <c r="B168" s="52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</row>
    <row r="169" spans="1:24" ht="12.75" customHeight="1" x14ac:dyDescent="0.25">
      <c r="A169" s="91"/>
      <c r="B169" s="52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</row>
    <row r="170" spans="1:24" ht="12.75" customHeight="1" x14ac:dyDescent="0.25">
      <c r="A170" s="91"/>
      <c r="B170" s="52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</row>
    <row r="171" spans="1:24" ht="12.75" customHeight="1" x14ac:dyDescent="0.25">
      <c r="A171" s="91"/>
      <c r="B171" s="52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</row>
    <row r="172" spans="1:24" ht="12.75" customHeight="1" x14ac:dyDescent="0.25">
      <c r="A172" s="91"/>
      <c r="B172" s="52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</row>
    <row r="173" spans="1:24" ht="12.75" customHeight="1" x14ac:dyDescent="0.25">
      <c r="A173" s="91"/>
      <c r="B173" s="52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</row>
    <row r="174" spans="1:24" ht="12.75" customHeight="1" x14ac:dyDescent="0.25">
      <c r="A174" s="91"/>
      <c r="B174" s="52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</row>
    <row r="175" spans="1:24" ht="12.75" customHeight="1" x14ac:dyDescent="0.25">
      <c r="A175" s="91"/>
      <c r="B175" s="52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</row>
    <row r="176" spans="1:24" ht="12.75" customHeight="1" x14ac:dyDescent="0.25">
      <c r="A176" s="91"/>
      <c r="B176" s="52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</row>
    <row r="177" spans="1:24" ht="12.75" customHeight="1" x14ac:dyDescent="0.25">
      <c r="A177" s="91"/>
      <c r="B177" s="52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</row>
    <row r="178" spans="1:24" ht="12.75" customHeight="1" x14ac:dyDescent="0.25">
      <c r="A178" s="91"/>
      <c r="B178" s="52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</row>
    <row r="179" spans="1:24" ht="12.75" customHeight="1" x14ac:dyDescent="0.25">
      <c r="A179" s="91"/>
      <c r="B179" s="52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</row>
    <row r="180" spans="1:24" ht="12.75" customHeight="1" x14ac:dyDescent="0.25">
      <c r="A180" s="91"/>
      <c r="B180" s="52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</row>
    <row r="181" spans="1:24" ht="12.75" customHeight="1" x14ac:dyDescent="0.25">
      <c r="A181" s="91"/>
      <c r="B181" s="52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</row>
    <row r="182" spans="1:24" ht="12.75" customHeight="1" x14ac:dyDescent="0.25">
      <c r="A182" s="91"/>
      <c r="B182" s="52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</row>
    <row r="183" spans="1:24" ht="12.75" customHeight="1" x14ac:dyDescent="0.25">
      <c r="A183" s="91"/>
      <c r="B183" s="52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</row>
    <row r="184" spans="1:24" ht="12.75" customHeight="1" x14ac:dyDescent="0.25">
      <c r="A184" s="91"/>
      <c r="B184" s="52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</row>
    <row r="185" spans="1:24" ht="12.75" customHeight="1" x14ac:dyDescent="0.25">
      <c r="A185" s="91"/>
      <c r="B185" s="52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</row>
    <row r="186" spans="1:24" ht="12.75" customHeight="1" x14ac:dyDescent="0.25">
      <c r="A186" s="91"/>
      <c r="B186" s="52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</row>
    <row r="187" spans="1:24" ht="12.75" customHeight="1" x14ac:dyDescent="0.25">
      <c r="A187" s="91"/>
      <c r="B187" s="52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</row>
    <row r="188" spans="1:24" ht="12.75" customHeight="1" x14ac:dyDescent="0.25">
      <c r="A188" s="91"/>
      <c r="B188" s="52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</row>
    <row r="189" spans="1:24" ht="12.75" customHeight="1" x14ac:dyDescent="0.25">
      <c r="A189" s="91"/>
      <c r="B189" s="52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</row>
    <row r="190" spans="1:24" ht="12.75" customHeight="1" x14ac:dyDescent="0.25">
      <c r="A190" s="91"/>
      <c r="B190" s="52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</row>
    <row r="191" spans="1:24" ht="12.75" customHeight="1" x14ac:dyDescent="0.25">
      <c r="A191" s="91"/>
      <c r="B191" s="52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</row>
    <row r="192" spans="1:24" ht="12.75" customHeight="1" x14ac:dyDescent="0.25">
      <c r="A192" s="91"/>
      <c r="B192" s="52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</row>
    <row r="193" spans="1:24" ht="12.75" customHeight="1" x14ac:dyDescent="0.25">
      <c r="A193" s="91"/>
      <c r="B193" s="52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</row>
    <row r="194" spans="1:24" ht="12.75" customHeight="1" x14ac:dyDescent="0.25">
      <c r="A194" s="91"/>
      <c r="B194" s="52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</row>
    <row r="195" spans="1:24" ht="12.75" customHeight="1" x14ac:dyDescent="0.25">
      <c r="A195" s="91"/>
      <c r="B195" s="52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</row>
    <row r="196" spans="1:24" ht="12.75" customHeight="1" x14ac:dyDescent="0.25">
      <c r="A196" s="91"/>
      <c r="B196" s="52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</row>
    <row r="197" spans="1:24" ht="12.75" customHeight="1" x14ac:dyDescent="0.25">
      <c r="A197" s="91"/>
      <c r="B197" s="52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</row>
    <row r="198" spans="1:24" ht="12.75" customHeight="1" x14ac:dyDescent="0.25">
      <c r="A198" s="91"/>
      <c r="B198" s="52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</row>
    <row r="199" spans="1:24" ht="12.75" customHeight="1" x14ac:dyDescent="0.25">
      <c r="A199" s="91"/>
      <c r="B199" s="52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</row>
    <row r="200" spans="1:24" ht="12.75" customHeight="1" x14ac:dyDescent="0.25">
      <c r="A200" s="91"/>
      <c r="B200" s="52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</row>
    <row r="201" spans="1:24" ht="12.75" customHeight="1" x14ac:dyDescent="0.25">
      <c r="A201" s="91"/>
      <c r="B201" s="52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</row>
    <row r="202" spans="1:24" ht="12.75" customHeight="1" x14ac:dyDescent="0.25">
      <c r="A202" s="91"/>
      <c r="B202" s="52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</row>
    <row r="203" spans="1:24" ht="12.75" customHeight="1" x14ac:dyDescent="0.25">
      <c r="A203" s="91"/>
      <c r="B203" s="52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</row>
    <row r="204" spans="1:24" ht="12.75" customHeight="1" x14ac:dyDescent="0.25">
      <c r="A204" s="91"/>
      <c r="B204" s="52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</row>
    <row r="205" spans="1:24" ht="12.75" customHeight="1" x14ac:dyDescent="0.25">
      <c r="A205" s="91"/>
      <c r="B205" s="52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</row>
    <row r="206" spans="1:24" ht="12.75" customHeight="1" x14ac:dyDescent="0.25">
      <c r="A206" s="91"/>
      <c r="B206" s="52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</row>
    <row r="207" spans="1:24" ht="12.75" customHeight="1" x14ac:dyDescent="0.25">
      <c r="A207" s="91"/>
      <c r="B207" s="52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</row>
    <row r="208" spans="1:24" ht="12.75" customHeight="1" x14ac:dyDescent="0.25">
      <c r="A208" s="91"/>
      <c r="B208" s="52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</row>
    <row r="209" spans="1:24" ht="12.75" customHeight="1" x14ac:dyDescent="0.25">
      <c r="A209" s="91"/>
      <c r="B209" s="52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</row>
    <row r="210" spans="1:24" ht="12.75" customHeight="1" x14ac:dyDescent="0.25">
      <c r="A210" s="91"/>
      <c r="B210" s="52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</row>
    <row r="211" spans="1:24" ht="12.75" customHeight="1" x14ac:dyDescent="0.25">
      <c r="A211" s="91"/>
      <c r="B211" s="52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</row>
    <row r="212" spans="1:24" ht="12.75" customHeight="1" x14ac:dyDescent="0.25">
      <c r="A212" s="91"/>
      <c r="B212" s="52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</row>
    <row r="213" spans="1:24" ht="12.75" customHeight="1" x14ac:dyDescent="0.25">
      <c r="A213" s="91"/>
      <c r="B213" s="52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</row>
    <row r="214" spans="1:24" ht="12.75" customHeight="1" x14ac:dyDescent="0.25">
      <c r="A214" s="91"/>
      <c r="B214" s="52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</row>
    <row r="215" spans="1:24" ht="12.75" customHeight="1" x14ac:dyDescent="0.25">
      <c r="A215" s="91"/>
      <c r="B215" s="52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</row>
    <row r="216" spans="1:24" ht="12.75" customHeight="1" x14ac:dyDescent="0.25">
      <c r="A216" s="91"/>
      <c r="B216" s="52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</row>
    <row r="217" spans="1:24" ht="12.75" customHeight="1" x14ac:dyDescent="0.25">
      <c r="A217" s="91"/>
      <c r="B217" s="52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</row>
    <row r="218" spans="1:24" ht="12.75" customHeight="1" x14ac:dyDescent="0.25">
      <c r="A218" s="91"/>
      <c r="B218" s="52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</row>
    <row r="219" spans="1:24" ht="12.75" customHeight="1" x14ac:dyDescent="0.25">
      <c r="A219" s="91"/>
      <c r="B219" s="52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</row>
    <row r="220" spans="1:24" ht="12.75" customHeight="1" x14ac:dyDescent="0.25">
      <c r="A220" s="91"/>
      <c r="B220" s="52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</row>
    <row r="221" spans="1:24" ht="12.75" customHeight="1" x14ac:dyDescent="0.25">
      <c r="A221" s="91"/>
      <c r="B221" s="52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</row>
    <row r="222" spans="1:24" ht="12.75" customHeight="1" x14ac:dyDescent="0.25">
      <c r="A222" s="91"/>
      <c r="B222" s="52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</row>
    <row r="223" spans="1:24" ht="12.75" customHeight="1" x14ac:dyDescent="0.25">
      <c r="A223" s="91"/>
      <c r="B223" s="52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</row>
    <row r="224" spans="1:24" ht="12.75" customHeight="1" x14ac:dyDescent="0.25">
      <c r="A224" s="91"/>
      <c r="B224" s="52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</row>
    <row r="225" spans="1:24" ht="12.75" customHeight="1" x14ac:dyDescent="0.25">
      <c r="A225" s="91"/>
      <c r="B225" s="52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</row>
    <row r="226" spans="1:24" ht="12.75" customHeight="1" x14ac:dyDescent="0.25">
      <c r="A226" s="91"/>
      <c r="B226" s="52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</row>
    <row r="227" spans="1:24" ht="12.75" customHeight="1" x14ac:dyDescent="0.25">
      <c r="A227" s="91"/>
      <c r="B227" s="52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</row>
    <row r="228" spans="1:24" ht="12.75" customHeight="1" x14ac:dyDescent="0.25">
      <c r="A228" s="91"/>
      <c r="B228" s="52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</row>
    <row r="229" spans="1:24" ht="12.75" customHeight="1" x14ac:dyDescent="0.25">
      <c r="A229" s="91"/>
      <c r="B229" s="52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</row>
    <row r="230" spans="1:24" ht="12.75" customHeight="1" x14ac:dyDescent="0.25">
      <c r="A230" s="91"/>
      <c r="B230" s="52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</row>
    <row r="231" spans="1:24" ht="12.75" customHeight="1" x14ac:dyDescent="0.25">
      <c r="A231" s="91"/>
      <c r="B231" s="52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</row>
    <row r="232" spans="1:24" ht="12.75" customHeight="1" x14ac:dyDescent="0.25">
      <c r="A232" s="91"/>
      <c r="B232" s="52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</row>
    <row r="233" spans="1:24" ht="12.75" customHeight="1" x14ac:dyDescent="0.25">
      <c r="A233" s="91"/>
      <c r="B233" s="52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</row>
    <row r="234" spans="1:24" ht="12.75" customHeight="1" x14ac:dyDescent="0.25">
      <c r="A234" s="91"/>
      <c r="B234" s="52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</row>
    <row r="235" spans="1:24" ht="12.75" customHeight="1" x14ac:dyDescent="0.25">
      <c r="A235" s="91"/>
      <c r="B235" s="52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</row>
    <row r="236" spans="1:24" ht="12.75" customHeight="1" x14ac:dyDescent="0.25">
      <c r="A236" s="91"/>
      <c r="B236" s="52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</row>
    <row r="237" spans="1:24" ht="12.75" customHeight="1" x14ac:dyDescent="0.25">
      <c r="A237" s="91"/>
      <c r="B237" s="52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</row>
    <row r="238" spans="1:24" ht="12.75" customHeight="1" x14ac:dyDescent="0.25">
      <c r="A238" s="91"/>
      <c r="B238" s="52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</row>
    <row r="239" spans="1:24" ht="12.75" customHeight="1" x14ac:dyDescent="0.25">
      <c r="A239" s="91"/>
      <c r="B239" s="52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</row>
    <row r="240" spans="1:24" ht="12.75" customHeight="1" x14ac:dyDescent="0.25">
      <c r="A240" s="91"/>
      <c r="B240" s="52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</row>
    <row r="241" spans="1:24" ht="12.75" customHeight="1" x14ac:dyDescent="0.25">
      <c r="A241" s="91"/>
      <c r="B241" s="52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</row>
    <row r="242" spans="1:24" ht="12.75" customHeight="1" x14ac:dyDescent="0.25">
      <c r="A242" s="91"/>
      <c r="B242" s="52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</row>
    <row r="243" spans="1:24" ht="12.75" customHeight="1" x14ac:dyDescent="0.25">
      <c r="A243" s="91"/>
      <c r="B243" s="52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</row>
    <row r="244" spans="1:24" ht="12.75" customHeight="1" x14ac:dyDescent="0.25">
      <c r="A244" s="91"/>
      <c r="B244" s="52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</row>
    <row r="245" spans="1:24" ht="12.75" customHeight="1" x14ac:dyDescent="0.25">
      <c r="A245" s="91"/>
      <c r="B245" s="52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</row>
    <row r="246" spans="1:24" ht="12.75" customHeight="1" x14ac:dyDescent="0.25">
      <c r="A246" s="91"/>
      <c r="B246" s="52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</row>
    <row r="247" spans="1:24" ht="12.75" customHeight="1" x14ac:dyDescent="0.25">
      <c r="A247" s="91"/>
      <c r="B247" s="52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</row>
    <row r="248" spans="1:24" ht="12.75" customHeight="1" x14ac:dyDescent="0.25">
      <c r="A248" s="91"/>
      <c r="B248" s="52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</row>
    <row r="249" spans="1:24" ht="12.75" customHeight="1" x14ac:dyDescent="0.25">
      <c r="A249" s="91"/>
      <c r="B249" s="52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</row>
    <row r="250" spans="1:24" ht="12.75" customHeight="1" x14ac:dyDescent="0.25">
      <c r="A250" s="91"/>
      <c r="B250" s="52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</row>
    <row r="251" spans="1:24" ht="12.75" customHeight="1" x14ac:dyDescent="0.25">
      <c r="A251" s="91"/>
      <c r="B251" s="52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</row>
    <row r="252" spans="1:24" ht="12.75" customHeight="1" x14ac:dyDescent="0.25">
      <c r="A252" s="91"/>
      <c r="B252" s="52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</row>
    <row r="253" spans="1:24" ht="12.75" customHeight="1" x14ac:dyDescent="0.25">
      <c r="A253" s="91"/>
      <c r="B253" s="52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</row>
    <row r="254" spans="1:24" ht="12.75" customHeight="1" x14ac:dyDescent="0.25">
      <c r="A254" s="91"/>
      <c r="B254" s="52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</row>
    <row r="255" spans="1:24" ht="12.75" customHeight="1" x14ac:dyDescent="0.25">
      <c r="A255" s="91"/>
      <c r="B255" s="52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</row>
    <row r="256" spans="1:24" ht="12.75" customHeight="1" x14ac:dyDescent="0.25">
      <c r="A256" s="91"/>
      <c r="B256" s="52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</row>
    <row r="257" spans="1:24" ht="12.75" customHeight="1" x14ac:dyDescent="0.25">
      <c r="A257" s="91"/>
      <c r="B257" s="52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</row>
    <row r="258" spans="1:24" ht="12.75" customHeight="1" x14ac:dyDescent="0.25">
      <c r="A258" s="91"/>
      <c r="B258" s="52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</row>
    <row r="259" spans="1:24" ht="12.75" customHeight="1" x14ac:dyDescent="0.25">
      <c r="A259" s="91"/>
      <c r="B259" s="52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</row>
    <row r="260" spans="1:24" ht="12.75" customHeight="1" x14ac:dyDescent="0.25">
      <c r="A260" s="91"/>
      <c r="B260" s="52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</row>
    <row r="261" spans="1:24" ht="12.75" customHeight="1" x14ac:dyDescent="0.25">
      <c r="A261" s="91"/>
      <c r="B261" s="52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</row>
    <row r="262" spans="1:24" ht="12.75" customHeight="1" x14ac:dyDescent="0.25">
      <c r="A262" s="91"/>
      <c r="B262" s="52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</row>
    <row r="263" spans="1:24" ht="12.75" customHeight="1" x14ac:dyDescent="0.25">
      <c r="A263" s="91"/>
      <c r="B263" s="52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</row>
    <row r="264" spans="1:24" ht="12.75" customHeight="1" x14ac:dyDescent="0.25">
      <c r="A264" s="91"/>
      <c r="B264" s="52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</row>
    <row r="265" spans="1:24" ht="12.75" customHeight="1" x14ac:dyDescent="0.25">
      <c r="A265" s="91"/>
      <c r="B265" s="52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</row>
    <row r="266" spans="1:24" ht="12.75" customHeight="1" x14ac:dyDescent="0.25">
      <c r="A266" s="91"/>
      <c r="B266" s="52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</row>
    <row r="267" spans="1:24" ht="12.75" customHeight="1" x14ac:dyDescent="0.25">
      <c r="A267" s="91"/>
      <c r="B267" s="52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</row>
    <row r="268" spans="1:24" ht="12.75" customHeight="1" x14ac:dyDescent="0.25">
      <c r="A268" s="91"/>
      <c r="B268" s="52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</row>
    <row r="269" spans="1:24" ht="12.75" customHeight="1" x14ac:dyDescent="0.25">
      <c r="A269" s="91"/>
      <c r="B269" s="52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</row>
    <row r="270" spans="1:24" ht="12.75" customHeight="1" x14ac:dyDescent="0.25">
      <c r="A270" s="91"/>
      <c r="B270" s="52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</row>
    <row r="271" spans="1:24" ht="12.75" customHeight="1" x14ac:dyDescent="0.25">
      <c r="A271" s="91"/>
      <c r="B271" s="52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</row>
    <row r="272" spans="1:24" ht="12.75" customHeight="1" x14ac:dyDescent="0.25">
      <c r="A272" s="91"/>
      <c r="B272" s="52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</row>
    <row r="273" spans="1:24" ht="12.75" customHeight="1" x14ac:dyDescent="0.25">
      <c r="A273" s="91"/>
      <c r="B273" s="52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</row>
    <row r="274" spans="1:24" ht="12.75" customHeight="1" x14ac:dyDescent="0.25">
      <c r="A274" s="91"/>
      <c r="B274" s="52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</row>
    <row r="275" spans="1:24" ht="12.75" customHeight="1" x14ac:dyDescent="0.25">
      <c r="A275" s="91"/>
      <c r="B275" s="52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</row>
    <row r="276" spans="1:24" ht="12.75" customHeight="1" x14ac:dyDescent="0.25">
      <c r="A276" s="91"/>
      <c r="B276" s="52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</row>
    <row r="277" spans="1:24" ht="12.75" customHeight="1" x14ac:dyDescent="0.25">
      <c r="A277" s="91"/>
      <c r="B277" s="52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</row>
    <row r="278" spans="1:24" ht="12.75" customHeight="1" x14ac:dyDescent="0.25">
      <c r="A278" s="91"/>
      <c r="B278" s="52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</row>
    <row r="279" spans="1:24" ht="12.75" customHeight="1" x14ac:dyDescent="0.25">
      <c r="A279" s="91"/>
      <c r="B279" s="52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</row>
    <row r="280" spans="1:24" ht="12.75" customHeight="1" x14ac:dyDescent="0.25">
      <c r="A280" s="91"/>
      <c r="B280" s="52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</row>
    <row r="281" spans="1:24" ht="12.75" customHeight="1" x14ac:dyDescent="0.25">
      <c r="A281" s="91"/>
      <c r="B281" s="52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</row>
    <row r="282" spans="1:24" ht="12.75" customHeight="1" x14ac:dyDescent="0.25">
      <c r="A282" s="91"/>
      <c r="B282" s="52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</row>
    <row r="283" spans="1:24" ht="12.75" customHeight="1" x14ac:dyDescent="0.25">
      <c r="A283" s="91"/>
      <c r="B283" s="52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</row>
    <row r="284" spans="1:24" ht="12.75" customHeight="1" x14ac:dyDescent="0.25">
      <c r="A284" s="91"/>
      <c r="B284" s="52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</row>
    <row r="285" spans="1:24" ht="12.75" customHeight="1" x14ac:dyDescent="0.25">
      <c r="A285" s="91"/>
      <c r="B285" s="52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</row>
    <row r="286" spans="1:24" ht="12.75" customHeight="1" x14ac:dyDescent="0.25">
      <c r="A286" s="91"/>
      <c r="B286" s="52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</row>
    <row r="287" spans="1:24" ht="12.75" customHeight="1" x14ac:dyDescent="0.25">
      <c r="A287" s="91"/>
      <c r="B287" s="52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</row>
    <row r="288" spans="1:24" ht="12.75" customHeight="1" x14ac:dyDescent="0.25">
      <c r="A288" s="91"/>
      <c r="B288" s="52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</row>
    <row r="289" spans="1:24" ht="12.75" customHeight="1" x14ac:dyDescent="0.25">
      <c r="A289" s="91"/>
      <c r="B289" s="52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</row>
    <row r="290" spans="1:24" ht="12.75" customHeight="1" x14ac:dyDescent="0.25">
      <c r="A290" s="91"/>
      <c r="B290" s="52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</row>
    <row r="291" spans="1:24" ht="12.75" customHeight="1" x14ac:dyDescent="0.25">
      <c r="A291" s="91"/>
      <c r="B291" s="52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</row>
    <row r="292" spans="1:24" ht="12.75" customHeight="1" x14ac:dyDescent="0.25">
      <c r="A292" s="91"/>
      <c r="B292" s="52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</row>
    <row r="293" spans="1:24" ht="12.75" customHeight="1" x14ac:dyDescent="0.25">
      <c r="A293" s="91"/>
      <c r="B293" s="52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</row>
    <row r="294" spans="1:24" ht="12.75" customHeight="1" x14ac:dyDescent="0.25">
      <c r="A294" s="91"/>
      <c r="B294" s="52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</row>
    <row r="295" spans="1:24" ht="12.75" customHeight="1" x14ac:dyDescent="0.25">
      <c r="A295" s="91"/>
      <c r="B295" s="52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</row>
    <row r="296" spans="1:24" ht="12.75" customHeight="1" x14ac:dyDescent="0.25">
      <c r="A296" s="91"/>
      <c r="B296" s="52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</row>
    <row r="297" spans="1:24" ht="12.75" customHeight="1" x14ac:dyDescent="0.25">
      <c r="A297" s="91"/>
      <c r="B297" s="52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</row>
    <row r="298" spans="1:24" ht="12.75" customHeight="1" x14ac:dyDescent="0.25">
      <c r="A298" s="91"/>
      <c r="B298" s="52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</row>
    <row r="299" spans="1:24" ht="12.75" customHeight="1" x14ac:dyDescent="0.25">
      <c r="A299" s="91"/>
      <c r="B299" s="52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</row>
    <row r="300" spans="1:24" ht="12.75" customHeight="1" x14ac:dyDescent="0.25">
      <c r="A300" s="91"/>
      <c r="B300" s="52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</row>
    <row r="301" spans="1:24" ht="12.75" customHeight="1" x14ac:dyDescent="0.25">
      <c r="A301" s="91"/>
      <c r="B301" s="52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</row>
    <row r="302" spans="1:24" ht="12.75" customHeight="1" x14ac:dyDescent="0.25">
      <c r="A302" s="91"/>
      <c r="B302" s="52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</row>
    <row r="303" spans="1:24" ht="12.75" customHeight="1" x14ac:dyDescent="0.25">
      <c r="A303" s="91"/>
      <c r="B303" s="52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</row>
    <row r="304" spans="1:24" ht="12.75" customHeight="1" x14ac:dyDescent="0.25">
      <c r="A304" s="91"/>
      <c r="B304" s="52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</row>
    <row r="305" spans="1:24" ht="12.75" customHeight="1" x14ac:dyDescent="0.25">
      <c r="A305" s="91"/>
      <c r="B305" s="52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</row>
    <row r="306" spans="1:24" ht="12.75" customHeight="1" x14ac:dyDescent="0.25">
      <c r="A306" s="91"/>
      <c r="B306" s="52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</row>
    <row r="307" spans="1:24" ht="12.75" customHeight="1" x14ac:dyDescent="0.25">
      <c r="A307" s="91"/>
      <c r="B307" s="52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</row>
    <row r="308" spans="1:24" ht="12.75" customHeight="1" x14ac:dyDescent="0.25">
      <c r="A308" s="91"/>
      <c r="B308" s="52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</row>
    <row r="309" spans="1:24" ht="12.75" customHeight="1" x14ac:dyDescent="0.25">
      <c r="A309" s="91"/>
      <c r="B309" s="52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</row>
    <row r="310" spans="1:24" ht="12.75" customHeight="1" x14ac:dyDescent="0.25">
      <c r="A310" s="91"/>
      <c r="B310" s="52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</row>
    <row r="311" spans="1:24" ht="12.75" customHeight="1" x14ac:dyDescent="0.25">
      <c r="A311" s="91"/>
      <c r="B311" s="52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</row>
    <row r="312" spans="1:24" ht="12.75" customHeight="1" x14ac:dyDescent="0.25">
      <c r="A312" s="91"/>
      <c r="B312" s="52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</row>
    <row r="313" spans="1:24" ht="12.75" customHeight="1" x14ac:dyDescent="0.25">
      <c r="A313" s="91"/>
      <c r="B313" s="52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</row>
    <row r="314" spans="1:24" ht="12.75" customHeight="1" x14ac:dyDescent="0.25">
      <c r="A314" s="91"/>
      <c r="B314" s="52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</row>
    <row r="315" spans="1:24" ht="12.75" customHeight="1" x14ac:dyDescent="0.25">
      <c r="A315" s="91"/>
      <c r="B315" s="52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</row>
    <row r="316" spans="1:24" ht="12.75" customHeight="1" x14ac:dyDescent="0.25">
      <c r="A316" s="91"/>
      <c r="B316" s="52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</row>
    <row r="317" spans="1:24" ht="12.75" customHeight="1" x14ac:dyDescent="0.25">
      <c r="A317" s="91"/>
      <c r="B317" s="52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</row>
    <row r="318" spans="1:24" ht="12.75" customHeight="1" x14ac:dyDescent="0.25">
      <c r="A318" s="91"/>
      <c r="B318" s="52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</row>
    <row r="319" spans="1:24" ht="12.75" customHeight="1" x14ac:dyDescent="0.25">
      <c r="A319" s="91"/>
      <c r="B319" s="52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</row>
    <row r="320" spans="1:24" ht="12.75" customHeight="1" x14ac:dyDescent="0.25">
      <c r="A320" s="91"/>
      <c r="B320" s="52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</row>
    <row r="321" spans="1:24" ht="12.75" customHeight="1" x14ac:dyDescent="0.25">
      <c r="A321" s="91"/>
      <c r="B321" s="52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</row>
    <row r="322" spans="1:24" ht="12.75" customHeight="1" x14ac:dyDescent="0.25">
      <c r="A322" s="91"/>
      <c r="B322" s="52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</row>
    <row r="323" spans="1:24" ht="12.75" customHeight="1" x14ac:dyDescent="0.25">
      <c r="A323" s="91"/>
      <c r="B323" s="52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</row>
    <row r="324" spans="1:24" ht="12.75" customHeight="1" x14ac:dyDescent="0.25">
      <c r="A324" s="91"/>
      <c r="B324" s="52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</row>
    <row r="325" spans="1:24" ht="12.75" customHeight="1" x14ac:dyDescent="0.25">
      <c r="A325" s="91"/>
      <c r="B325" s="52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</row>
    <row r="326" spans="1:24" ht="12.75" customHeight="1" x14ac:dyDescent="0.25">
      <c r="A326" s="91"/>
      <c r="B326" s="52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</row>
    <row r="327" spans="1:24" ht="12.75" customHeight="1" x14ac:dyDescent="0.25">
      <c r="A327" s="91"/>
      <c r="B327" s="52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</row>
    <row r="328" spans="1:24" ht="12.75" customHeight="1" x14ac:dyDescent="0.25">
      <c r="A328" s="91"/>
      <c r="B328" s="52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</row>
    <row r="329" spans="1:24" ht="12.75" customHeight="1" x14ac:dyDescent="0.25">
      <c r="A329" s="91"/>
      <c r="B329" s="52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</row>
    <row r="330" spans="1:24" ht="12.75" customHeight="1" x14ac:dyDescent="0.25">
      <c r="A330" s="91"/>
      <c r="B330" s="52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</row>
    <row r="331" spans="1:24" ht="12.75" customHeight="1" x14ac:dyDescent="0.25">
      <c r="A331" s="91"/>
      <c r="B331" s="52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</row>
    <row r="332" spans="1:24" ht="12.75" customHeight="1" x14ac:dyDescent="0.25">
      <c r="A332" s="91"/>
      <c r="B332" s="52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</row>
    <row r="333" spans="1:24" ht="12.75" customHeight="1" x14ac:dyDescent="0.25">
      <c r="A333" s="91"/>
      <c r="B333" s="52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</row>
    <row r="334" spans="1:24" ht="12.75" customHeight="1" x14ac:dyDescent="0.25">
      <c r="A334" s="91"/>
      <c r="B334" s="52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</row>
    <row r="335" spans="1:24" ht="12.75" customHeight="1" x14ac:dyDescent="0.25">
      <c r="A335" s="91"/>
      <c r="B335" s="52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</row>
    <row r="336" spans="1:24" ht="12.75" customHeight="1" x14ac:dyDescent="0.25">
      <c r="A336" s="91"/>
      <c r="B336" s="52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</row>
    <row r="337" spans="1:24" ht="12.75" customHeight="1" x14ac:dyDescent="0.25">
      <c r="A337" s="91"/>
      <c r="B337" s="52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</row>
    <row r="338" spans="1:24" ht="12.75" customHeight="1" x14ac:dyDescent="0.25">
      <c r="A338" s="91"/>
      <c r="B338" s="52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</row>
    <row r="339" spans="1:24" ht="12.75" customHeight="1" x14ac:dyDescent="0.25">
      <c r="A339" s="91"/>
      <c r="B339" s="52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</row>
    <row r="340" spans="1:24" ht="12.75" customHeight="1" x14ac:dyDescent="0.25">
      <c r="A340" s="91"/>
      <c r="B340" s="52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</row>
    <row r="341" spans="1:24" ht="12.75" customHeight="1" x14ac:dyDescent="0.25">
      <c r="A341" s="91"/>
      <c r="B341" s="52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</row>
    <row r="342" spans="1:24" ht="12.75" customHeight="1" x14ac:dyDescent="0.25">
      <c r="A342" s="91"/>
      <c r="B342" s="52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</row>
    <row r="343" spans="1:24" ht="12.75" customHeight="1" x14ac:dyDescent="0.25">
      <c r="A343" s="91"/>
      <c r="B343" s="52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</row>
    <row r="344" spans="1:24" ht="12.75" customHeight="1" x14ac:dyDescent="0.25">
      <c r="A344" s="91"/>
      <c r="B344" s="52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</row>
    <row r="345" spans="1:24" ht="12.75" customHeight="1" x14ac:dyDescent="0.25">
      <c r="A345" s="91"/>
      <c r="B345" s="52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</row>
    <row r="346" spans="1:24" ht="12.75" customHeight="1" x14ac:dyDescent="0.25">
      <c r="A346" s="91"/>
      <c r="B346" s="52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</row>
    <row r="347" spans="1:24" ht="12.75" customHeight="1" x14ac:dyDescent="0.25">
      <c r="A347" s="91"/>
      <c r="B347" s="52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</row>
    <row r="348" spans="1:24" ht="12.75" customHeight="1" x14ac:dyDescent="0.25">
      <c r="A348" s="91"/>
      <c r="B348" s="52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</row>
    <row r="349" spans="1:24" ht="12.75" customHeight="1" x14ac:dyDescent="0.25">
      <c r="A349" s="91"/>
      <c r="B349" s="52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</row>
    <row r="350" spans="1:24" ht="12.75" customHeight="1" x14ac:dyDescent="0.25">
      <c r="A350" s="91"/>
      <c r="B350" s="52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</row>
    <row r="351" spans="1:24" ht="12.75" customHeight="1" x14ac:dyDescent="0.25">
      <c r="A351" s="91"/>
      <c r="B351" s="52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</row>
    <row r="352" spans="1:24" ht="12.75" customHeight="1" x14ac:dyDescent="0.25">
      <c r="A352" s="91"/>
      <c r="B352" s="52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</row>
    <row r="353" spans="1:24" ht="12.75" customHeight="1" x14ac:dyDescent="0.25">
      <c r="A353" s="91"/>
      <c r="B353" s="52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</row>
    <row r="354" spans="1:24" ht="12.75" customHeight="1" x14ac:dyDescent="0.25">
      <c r="A354" s="91"/>
      <c r="B354" s="52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</row>
    <row r="355" spans="1:24" ht="12.75" customHeight="1" x14ac:dyDescent="0.25">
      <c r="A355" s="91"/>
      <c r="B355" s="52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</row>
    <row r="356" spans="1:24" ht="12.75" customHeight="1" x14ac:dyDescent="0.25">
      <c r="A356" s="91"/>
      <c r="B356" s="52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</row>
    <row r="357" spans="1:24" ht="12.75" customHeight="1" x14ac:dyDescent="0.25">
      <c r="A357" s="91"/>
      <c r="B357" s="52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</row>
    <row r="358" spans="1:24" ht="12.75" customHeight="1" x14ac:dyDescent="0.25">
      <c r="A358" s="91"/>
      <c r="B358" s="52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</row>
    <row r="359" spans="1:24" ht="12.75" customHeight="1" x14ac:dyDescent="0.25">
      <c r="A359" s="91"/>
      <c r="B359" s="52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</row>
    <row r="360" spans="1:24" ht="12.75" customHeight="1" x14ac:dyDescent="0.25">
      <c r="A360" s="91"/>
      <c r="B360" s="52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</row>
    <row r="361" spans="1:24" ht="12.75" customHeight="1" x14ac:dyDescent="0.25">
      <c r="A361" s="91"/>
      <c r="B361" s="52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</row>
    <row r="362" spans="1:24" ht="12.75" customHeight="1" x14ac:dyDescent="0.25">
      <c r="A362" s="91"/>
      <c r="B362" s="52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</row>
    <row r="363" spans="1:24" ht="12.75" customHeight="1" x14ac:dyDescent="0.25">
      <c r="A363" s="91"/>
      <c r="B363" s="52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</row>
    <row r="364" spans="1:24" ht="12.75" customHeight="1" x14ac:dyDescent="0.25">
      <c r="A364" s="91"/>
      <c r="B364" s="52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</row>
    <row r="365" spans="1:24" ht="12.75" customHeight="1" x14ac:dyDescent="0.25">
      <c r="A365" s="91"/>
      <c r="B365" s="52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</row>
    <row r="366" spans="1:24" ht="12.75" customHeight="1" x14ac:dyDescent="0.25">
      <c r="A366" s="91"/>
      <c r="B366" s="52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</row>
    <row r="367" spans="1:24" ht="12.75" customHeight="1" x14ac:dyDescent="0.25">
      <c r="A367" s="91"/>
      <c r="B367" s="52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</row>
    <row r="368" spans="1:24" ht="12.75" customHeight="1" x14ac:dyDescent="0.25">
      <c r="A368" s="91"/>
      <c r="B368" s="52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</row>
    <row r="369" spans="1:24" ht="12.75" customHeight="1" x14ac:dyDescent="0.25">
      <c r="A369" s="91"/>
      <c r="B369" s="52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</row>
    <row r="370" spans="1:24" ht="12.75" customHeight="1" x14ac:dyDescent="0.25">
      <c r="A370" s="91"/>
      <c r="B370" s="52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</row>
    <row r="371" spans="1:24" ht="12.75" customHeight="1" x14ac:dyDescent="0.25">
      <c r="A371" s="91"/>
      <c r="B371" s="52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</row>
    <row r="372" spans="1:24" ht="12.75" customHeight="1" x14ac:dyDescent="0.25">
      <c r="A372" s="91"/>
      <c r="B372" s="52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</row>
    <row r="373" spans="1:24" ht="12.75" customHeight="1" x14ac:dyDescent="0.25">
      <c r="A373" s="91"/>
      <c r="B373" s="52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</row>
    <row r="374" spans="1:24" ht="12.75" customHeight="1" x14ac:dyDescent="0.25">
      <c r="A374" s="91"/>
      <c r="B374" s="52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</row>
    <row r="375" spans="1:24" ht="12.75" customHeight="1" x14ac:dyDescent="0.25">
      <c r="A375" s="91"/>
      <c r="B375" s="52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</row>
    <row r="376" spans="1:24" ht="12.75" customHeight="1" x14ac:dyDescent="0.25">
      <c r="A376" s="91"/>
      <c r="B376" s="52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</row>
    <row r="377" spans="1:24" ht="12.75" customHeight="1" x14ac:dyDescent="0.25">
      <c r="A377" s="91"/>
      <c r="B377" s="52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</row>
    <row r="378" spans="1:24" ht="12.75" customHeight="1" x14ac:dyDescent="0.25">
      <c r="A378" s="91"/>
      <c r="B378" s="52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</row>
    <row r="379" spans="1:24" ht="12.75" customHeight="1" x14ac:dyDescent="0.25">
      <c r="A379" s="91"/>
      <c r="B379" s="52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</row>
    <row r="380" spans="1:24" ht="12.75" customHeight="1" x14ac:dyDescent="0.25">
      <c r="A380" s="91"/>
      <c r="B380" s="52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</row>
    <row r="381" spans="1:24" ht="12.75" customHeight="1" x14ac:dyDescent="0.25">
      <c r="A381" s="91"/>
      <c r="B381" s="52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</row>
    <row r="382" spans="1:24" ht="12.75" customHeight="1" x14ac:dyDescent="0.25">
      <c r="A382" s="91"/>
      <c r="B382" s="52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</row>
    <row r="383" spans="1:24" ht="12.75" customHeight="1" x14ac:dyDescent="0.25">
      <c r="A383" s="91"/>
      <c r="B383" s="52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</row>
    <row r="384" spans="1:24" ht="12.75" customHeight="1" x14ac:dyDescent="0.25">
      <c r="A384" s="91"/>
      <c r="B384" s="52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</row>
    <row r="385" spans="1:24" ht="12.75" customHeight="1" x14ac:dyDescent="0.25">
      <c r="A385" s="91"/>
      <c r="B385" s="52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</row>
    <row r="386" spans="1:24" ht="12.75" customHeight="1" x14ac:dyDescent="0.25">
      <c r="A386" s="91"/>
      <c r="B386" s="52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</row>
    <row r="387" spans="1:24" ht="12.75" customHeight="1" x14ac:dyDescent="0.25">
      <c r="A387" s="91"/>
      <c r="B387" s="52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</row>
    <row r="388" spans="1:24" ht="12.75" customHeight="1" x14ac:dyDescent="0.25">
      <c r="A388" s="91"/>
      <c r="B388" s="52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</row>
    <row r="389" spans="1:24" ht="12.75" customHeight="1" x14ac:dyDescent="0.25">
      <c r="A389" s="91"/>
      <c r="B389" s="52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</row>
    <row r="390" spans="1:24" ht="12.75" customHeight="1" x14ac:dyDescent="0.25">
      <c r="A390" s="91"/>
      <c r="B390" s="52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</row>
    <row r="391" spans="1:24" ht="12.75" customHeight="1" x14ac:dyDescent="0.25">
      <c r="A391" s="91"/>
      <c r="B391" s="52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</row>
    <row r="392" spans="1:24" ht="12.75" customHeight="1" x14ac:dyDescent="0.25">
      <c r="A392" s="91"/>
      <c r="B392" s="52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</row>
    <row r="393" spans="1:24" ht="12.75" customHeight="1" x14ac:dyDescent="0.25">
      <c r="A393" s="91"/>
      <c r="B393" s="52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</row>
    <row r="394" spans="1:24" ht="12.75" customHeight="1" x14ac:dyDescent="0.25">
      <c r="A394" s="91"/>
      <c r="B394" s="52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</row>
    <row r="395" spans="1:24" ht="12.75" customHeight="1" x14ac:dyDescent="0.25">
      <c r="A395" s="91"/>
      <c r="B395" s="52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</row>
    <row r="396" spans="1:24" ht="12.75" customHeight="1" x14ac:dyDescent="0.25">
      <c r="A396" s="91"/>
      <c r="B396" s="52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</row>
    <row r="397" spans="1:24" ht="12.75" customHeight="1" x14ac:dyDescent="0.25">
      <c r="A397" s="91"/>
      <c r="B397" s="52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</row>
    <row r="398" spans="1:24" ht="12.75" customHeight="1" x14ac:dyDescent="0.25">
      <c r="A398" s="91"/>
      <c r="B398" s="52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</row>
    <row r="399" spans="1:24" ht="12.75" customHeight="1" x14ac:dyDescent="0.25">
      <c r="A399" s="91"/>
      <c r="B399" s="52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</row>
    <row r="400" spans="1:24" ht="12.75" customHeight="1" x14ac:dyDescent="0.25">
      <c r="A400" s="91"/>
      <c r="B400" s="52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</row>
    <row r="401" spans="1:24" ht="12.75" customHeight="1" x14ac:dyDescent="0.25">
      <c r="A401" s="91"/>
      <c r="B401" s="52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</row>
    <row r="402" spans="1:24" ht="12.75" customHeight="1" x14ac:dyDescent="0.25">
      <c r="A402" s="91"/>
      <c r="B402" s="52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</row>
    <row r="403" spans="1:24" ht="12.75" customHeight="1" x14ac:dyDescent="0.25">
      <c r="A403" s="91"/>
      <c r="B403" s="52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</row>
    <row r="404" spans="1:24" ht="12.75" customHeight="1" x14ac:dyDescent="0.25">
      <c r="A404" s="91"/>
      <c r="B404" s="52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</row>
    <row r="405" spans="1:24" ht="12.75" customHeight="1" x14ac:dyDescent="0.25">
      <c r="A405" s="91"/>
      <c r="B405" s="52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</row>
    <row r="406" spans="1:24" ht="12.75" customHeight="1" x14ac:dyDescent="0.25">
      <c r="A406" s="91"/>
      <c r="B406" s="52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</row>
    <row r="407" spans="1:24" ht="12.75" customHeight="1" x14ac:dyDescent="0.25">
      <c r="A407" s="91"/>
      <c r="B407" s="52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</row>
    <row r="408" spans="1:24" ht="12.75" customHeight="1" x14ac:dyDescent="0.25">
      <c r="A408" s="91"/>
      <c r="B408" s="52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</row>
    <row r="409" spans="1:24" ht="12.75" customHeight="1" x14ac:dyDescent="0.25">
      <c r="A409" s="91"/>
      <c r="B409" s="52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</row>
    <row r="410" spans="1:24" ht="12.75" customHeight="1" x14ac:dyDescent="0.25">
      <c r="A410" s="91"/>
      <c r="B410" s="52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</row>
    <row r="411" spans="1:24" ht="12.75" customHeight="1" x14ac:dyDescent="0.25">
      <c r="A411" s="91"/>
      <c r="B411" s="52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</row>
    <row r="412" spans="1:24" ht="12.75" customHeight="1" x14ac:dyDescent="0.25">
      <c r="A412" s="91"/>
      <c r="B412" s="52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</row>
    <row r="413" spans="1:24" ht="12.75" customHeight="1" x14ac:dyDescent="0.25">
      <c r="A413" s="91"/>
      <c r="B413" s="52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</row>
    <row r="414" spans="1:24" ht="12.75" customHeight="1" x14ac:dyDescent="0.25">
      <c r="A414" s="91"/>
      <c r="B414" s="52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</row>
    <row r="415" spans="1:24" ht="12.75" customHeight="1" x14ac:dyDescent="0.25">
      <c r="A415" s="91"/>
      <c r="B415" s="52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</row>
    <row r="416" spans="1:24" ht="12.75" customHeight="1" x14ac:dyDescent="0.25">
      <c r="A416" s="91"/>
      <c r="B416" s="52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</row>
    <row r="417" spans="1:24" ht="12.75" customHeight="1" x14ac:dyDescent="0.25">
      <c r="A417" s="91"/>
      <c r="B417" s="52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</row>
    <row r="418" spans="1:24" ht="12.75" customHeight="1" x14ac:dyDescent="0.25">
      <c r="A418" s="91"/>
      <c r="B418" s="52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</row>
    <row r="419" spans="1:24" ht="12.75" customHeight="1" x14ac:dyDescent="0.25">
      <c r="A419" s="91"/>
      <c r="B419" s="52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</row>
    <row r="420" spans="1:24" ht="12.75" customHeight="1" x14ac:dyDescent="0.25">
      <c r="A420" s="91"/>
      <c r="B420" s="52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</row>
    <row r="421" spans="1:24" ht="12.75" customHeight="1" x14ac:dyDescent="0.25">
      <c r="A421" s="91"/>
      <c r="B421" s="52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</row>
    <row r="422" spans="1:24" ht="12.75" customHeight="1" x14ac:dyDescent="0.25">
      <c r="A422" s="91"/>
      <c r="B422" s="52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</row>
    <row r="423" spans="1:24" ht="12.75" customHeight="1" x14ac:dyDescent="0.25">
      <c r="A423" s="91"/>
      <c r="B423" s="52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</row>
    <row r="424" spans="1:24" ht="12.75" customHeight="1" x14ac:dyDescent="0.25">
      <c r="A424" s="91"/>
      <c r="B424" s="52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</row>
    <row r="425" spans="1:24" ht="12.75" customHeight="1" x14ac:dyDescent="0.25">
      <c r="A425" s="91"/>
      <c r="B425" s="52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</row>
    <row r="426" spans="1:24" ht="12.75" customHeight="1" x14ac:dyDescent="0.25">
      <c r="A426" s="91"/>
      <c r="B426" s="52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</row>
    <row r="427" spans="1:24" ht="12.75" customHeight="1" x14ac:dyDescent="0.25">
      <c r="A427" s="91"/>
      <c r="B427" s="52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</row>
    <row r="428" spans="1:24" ht="12.75" customHeight="1" x14ac:dyDescent="0.25">
      <c r="A428" s="91"/>
      <c r="B428" s="52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</row>
    <row r="429" spans="1:24" ht="12.75" customHeight="1" x14ac:dyDescent="0.25">
      <c r="A429" s="91"/>
      <c r="B429" s="52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</row>
    <row r="430" spans="1:24" ht="12.75" customHeight="1" x14ac:dyDescent="0.25">
      <c r="A430" s="91"/>
      <c r="B430" s="52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</row>
    <row r="431" spans="1:24" ht="12.75" customHeight="1" x14ac:dyDescent="0.25">
      <c r="A431" s="91"/>
      <c r="B431" s="52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</row>
    <row r="432" spans="1:24" ht="12.75" customHeight="1" x14ac:dyDescent="0.25">
      <c r="A432" s="91"/>
      <c r="B432" s="52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</row>
    <row r="433" spans="1:24" ht="12.75" customHeight="1" x14ac:dyDescent="0.25">
      <c r="A433" s="91"/>
      <c r="B433" s="52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</row>
    <row r="434" spans="1:24" ht="12.75" customHeight="1" x14ac:dyDescent="0.25">
      <c r="A434" s="91"/>
      <c r="B434" s="52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</row>
    <row r="435" spans="1:24" ht="12.75" customHeight="1" x14ac:dyDescent="0.25">
      <c r="A435" s="91"/>
      <c r="B435" s="52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</row>
    <row r="436" spans="1:24" ht="12.75" customHeight="1" x14ac:dyDescent="0.25">
      <c r="A436" s="91"/>
      <c r="B436" s="52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</row>
    <row r="437" spans="1:24" ht="12.75" customHeight="1" x14ac:dyDescent="0.25">
      <c r="A437" s="91"/>
      <c r="B437" s="52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</row>
    <row r="438" spans="1:24" ht="12.75" customHeight="1" x14ac:dyDescent="0.25">
      <c r="A438" s="91"/>
      <c r="B438" s="52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</row>
    <row r="439" spans="1:24" ht="12.75" customHeight="1" x14ac:dyDescent="0.25">
      <c r="A439" s="91"/>
      <c r="B439" s="52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</row>
    <row r="440" spans="1:24" ht="12.75" customHeight="1" x14ac:dyDescent="0.25">
      <c r="A440" s="91"/>
      <c r="B440" s="52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</row>
    <row r="441" spans="1:24" ht="12.75" customHeight="1" x14ac:dyDescent="0.25">
      <c r="A441" s="91"/>
      <c r="B441" s="52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</row>
    <row r="442" spans="1:24" ht="12.75" customHeight="1" x14ac:dyDescent="0.25">
      <c r="A442" s="91"/>
      <c r="B442" s="52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</row>
    <row r="443" spans="1:24" ht="12.75" customHeight="1" x14ac:dyDescent="0.25">
      <c r="A443" s="91"/>
      <c r="B443" s="52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</row>
    <row r="444" spans="1:24" ht="12.75" customHeight="1" x14ac:dyDescent="0.25">
      <c r="A444" s="91"/>
      <c r="B444" s="52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</row>
    <row r="445" spans="1:24" ht="12.75" customHeight="1" x14ac:dyDescent="0.25">
      <c r="A445" s="91"/>
      <c r="B445" s="52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</row>
    <row r="446" spans="1:24" ht="12.75" customHeight="1" x14ac:dyDescent="0.25">
      <c r="A446" s="91"/>
      <c r="B446" s="52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</row>
    <row r="447" spans="1:24" ht="12.75" customHeight="1" x14ac:dyDescent="0.25">
      <c r="A447" s="91"/>
      <c r="B447" s="52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</row>
    <row r="448" spans="1:24" ht="12.75" customHeight="1" x14ac:dyDescent="0.25">
      <c r="A448" s="91"/>
      <c r="B448" s="52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</row>
    <row r="449" spans="1:24" ht="12.75" customHeight="1" x14ac:dyDescent="0.25">
      <c r="A449" s="91"/>
      <c r="B449" s="52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</row>
    <row r="450" spans="1:24" ht="12.75" customHeight="1" x14ac:dyDescent="0.25">
      <c r="A450" s="91"/>
      <c r="B450" s="52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</row>
    <row r="451" spans="1:24" ht="12.75" customHeight="1" x14ac:dyDescent="0.25">
      <c r="A451" s="91"/>
      <c r="B451" s="52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</row>
    <row r="452" spans="1:24" ht="12.75" customHeight="1" x14ac:dyDescent="0.25">
      <c r="A452" s="91"/>
      <c r="B452" s="52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</row>
    <row r="453" spans="1:24" ht="12.75" customHeight="1" x14ac:dyDescent="0.25">
      <c r="A453" s="91"/>
      <c r="B453" s="52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</row>
    <row r="454" spans="1:24" ht="12.75" customHeight="1" x14ac:dyDescent="0.25">
      <c r="A454" s="91"/>
      <c r="B454" s="52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</row>
    <row r="455" spans="1:24" ht="12.75" customHeight="1" x14ac:dyDescent="0.25">
      <c r="A455" s="91"/>
      <c r="B455" s="52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</row>
    <row r="456" spans="1:24" ht="12.75" customHeight="1" x14ac:dyDescent="0.25">
      <c r="A456" s="91"/>
      <c r="B456" s="52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</row>
    <row r="457" spans="1:24" ht="12.75" customHeight="1" x14ac:dyDescent="0.25">
      <c r="A457" s="91"/>
      <c r="B457" s="52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</row>
    <row r="458" spans="1:24" ht="12.75" customHeight="1" x14ac:dyDescent="0.25">
      <c r="A458" s="91"/>
      <c r="B458" s="52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</row>
    <row r="459" spans="1:24" ht="12.75" customHeight="1" x14ac:dyDescent="0.25">
      <c r="A459" s="91"/>
      <c r="B459" s="52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</row>
    <row r="460" spans="1:24" ht="12.75" customHeight="1" x14ac:dyDescent="0.25">
      <c r="A460" s="91"/>
      <c r="B460" s="52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</row>
    <row r="461" spans="1:24" ht="12.75" customHeight="1" x14ac:dyDescent="0.25">
      <c r="A461" s="91"/>
      <c r="B461" s="52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</row>
    <row r="462" spans="1:24" ht="12.75" customHeight="1" x14ac:dyDescent="0.25">
      <c r="A462" s="91"/>
      <c r="B462" s="52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</row>
    <row r="463" spans="1:24" ht="12.75" customHeight="1" x14ac:dyDescent="0.25">
      <c r="A463" s="91"/>
      <c r="B463" s="52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</row>
    <row r="464" spans="1:24" ht="12.75" customHeight="1" x14ac:dyDescent="0.25">
      <c r="A464" s="91"/>
      <c r="B464" s="52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</row>
    <row r="465" spans="1:24" ht="12.75" customHeight="1" x14ac:dyDescent="0.25">
      <c r="A465" s="91"/>
      <c r="B465" s="52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</row>
    <row r="466" spans="1:24" ht="12.75" customHeight="1" x14ac:dyDescent="0.25">
      <c r="A466" s="91"/>
      <c r="B466" s="52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</row>
    <row r="467" spans="1:24" ht="12.75" customHeight="1" x14ac:dyDescent="0.25">
      <c r="A467" s="91"/>
      <c r="B467" s="52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</row>
    <row r="468" spans="1:24" ht="12.75" customHeight="1" x14ac:dyDescent="0.25">
      <c r="A468" s="91"/>
      <c r="B468" s="52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</row>
    <row r="469" spans="1:24" ht="12.75" customHeight="1" x14ac:dyDescent="0.25">
      <c r="A469" s="91"/>
      <c r="B469" s="52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</row>
    <row r="470" spans="1:24" ht="12.75" customHeight="1" x14ac:dyDescent="0.25">
      <c r="A470" s="91"/>
      <c r="B470" s="52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</row>
    <row r="471" spans="1:24" ht="12.75" customHeight="1" x14ac:dyDescent="0.25">
      <c r="A471" s="91"/>
      <c r="B471" s="52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</row>
    <row r="472" spans="1:24" ht="12.75" customHeight="1" x14ac:dyDescent="0.25">
      <c r="A472" s="91"/>
      <c r="B472" s="52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</row>
    <row r="473" spans="1:24" ht="12.75" customHeight="1" x14ac:dyDescent="0.25">
      <c r="A473" s="91"/>
      <c r="B473" s="52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</row>
    <row r="474" spans="1:24" ht="12.75" customHeight="1" x14ac:dyDescent="0.25">
      <c r="A474" s="91"/>
      <c r="B474" s="52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</row>
    <row r="475" spans="1:24" ht="12.75" customHeight="1" x14ac:dyDescent="0.25">
      <c r="A475" s="91"/>
      <c r="B475" s="52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</row>
    <row r="476" spans="1:24" ht="12.75" customHeight="1" x14ac:dyDescent="0.25">
      <c r="A476" s="91"/>
      <c r="B476" s="52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</row>
    <row r="477" spans="1:24" ht="12.75" customHeight="1" x14ac:dyDescent="0.25">
      <c r="A477" s="91"/>
      <c r="B477" s="52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</row>
    <row r="478" spans="1:24" ht="12.75" customHeight="1" x14ac:dyDescent="0.25">
      <c r="A478" s="91"/>
      <c r="B478" s="52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</row>
    <row r="479" spans="1:24" ht="12.75" customHeight="1" x14ac:dyDescent="0.25">
      <c r="A479" s="91"/>
      <c r="B479" s="52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</row>
    <row r="480" spans="1:24" ht="12.75" customHeight="1" x14ac:dyDescent="0.25">
      <c r="A480" s="91"/>
      <c r="B480" s="52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</row>
    <row r="481" spans="1:24" ht="12.75" customHeight="1" x14ac:dyDescent="0.25">
      <c r="A481" s="91"/>
      <c r="B481" s="52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</row>
    <row r="482" spans="1:24" ht="12.75" customHeight="1" x14ac:dyDescent="0.25">
      <c r="A482" s="91"/>
      <c r="B482" s="52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</row>
    <row r="483" spans="1:24" ht="12.75" customHeight="1" x14ac:dyDescent="0.25">
      <c r="A483" s="91"/>
      <c r="B483" s="52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</row>
    <row r="484" spans="1:24" ht="12.75" customHeight="1" x14ac:dyDescent="0.25">
      <c r="A484" s="91"/>
      <c r="B484" s="52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</row>
    <row r="485" spans="1:24" ht="12.75" customHeight="1" x14ac:dyDescent="0.25">
      <c r="A485" s="91"/>
      <c r="B485" s="52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</row>
    <row r="486" spans="1:24" ht="12.75" customHeight="1" x14ac:dyDescent="0.25">
      <c r="A486" s="91"/>
      <c r="B486" s="52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</row>
    <row r="487" spans="1:24" ht="12.75" customHeight="1" x14ac:dyDescent="0.25">
      <c r="A487" s="91"/>
      <c r="B487" s="52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</row>
    <row r="488" spans="1:24" ht="12.75" customHeight="1" x14ac:dyDescent="0.25">
      <c r="A488" s="91"/>
      <c r="B488" s="52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</row>
    <row r="489" spans="1:24" ht="12.75" customHeight="1" x14ac:dyDescent="0.25">
      <c r="A489" s="91"/>
      <c r="B489" s="52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</row>
    <row r="490" spans="1:24" ht="12.75" customHeight="1" x14ac:dyDescent="0.25">
      <c r="A490" s="91"/>
      <c r="B490" s="52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</row>
    <row r="491" spans="1:24" ht="12.75" customHeight="1" x14ac:dyDescent="0.25">
      <c r="A491" s="91"/>
      <c r="B491" s="52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</row>
    <row r="492" spans="1:24" ht="12.75" customHeight="1" x14ac:dyDescent="0.25">
      <c r="A492" s="91"/>
      <c r="B492" s="52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</row>
    <row r="493" spans="1:24" ht="12.75" customHeight="1" x14ac:dyDescent="0.25">
      <c r="A493" s="91"/>
      <c r="B493" s="52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</row>
    <row r="494" spans="1:24" ht="12.75" customHeight="1" x14ac:dyDescent="0.25">
      <c r="A494" s="91"/>
      <c r="B494" s="52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</row>
    <row r="495" spans="1:24" ht="12.75" customHeight="1" x14ac:dyDescent="0.25">
      <c r="A495" s="91"/>
      <c r="B495" s="52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</row>
    <row r="496" spans="1:24" ht="12.75" customHeight="1" x14ac:dyDescent="0.25">
      <c r="A496" s="91"/>
      <c r="B496" s="52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</row>
    <row r="497" spans="1:24" ht="12.75" customHeight="1" x14ac:dyDescent="0.25">
      <c r="A497" s="91"/>
      <c r="B497" s="52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</row>
    <row r="498" spans="1:24" ht="12.75" customHeight="1" x14ac:dyDescent="0.25">
      <c r="A498" s="91"/>
      <c r="B498" s="52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</row>
    <row r="499" spans="1:24" ht="12.75" customHeight="1" x14ac:dyDescent="0.25">
      <c r="A499" s="91"/>
      <c r="B499" s="52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</row>
    <row r="500" spans="1:24" ht="12.75" customHeight="1" x14ac:dyDescent="0.25">
      <c r="A500" s="91"/>
      <c r="B500" s="52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</row>
    <row r="501" spans="1:24" ht="12.75" customHeight="1" x14ac:dyDescent="0.25">
      <c r="A501" s="91"/>
      <c r="B501" s="52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</row>
    <row r="502" spans="1:24" ht="12.75" customHeight="1" x14ac:dyDescent="0.25">
      <c r="A502" s="91"/>
      <c r="B502" s="52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</row>
    <row r="503" spans="1:24" ht="12.75" customHeight="1" x14ac:dyDescent="0.25">
      <c r="A503" s="91"/>
      <c r="B503" s="52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</row>
    <row r="504" spans="1:24" ht="12.75" customHeight="1" x14ac:dyDescent="0.25">
      <c r="A504" s="91"/>
      <c r="B504" s="52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</row>
    <row r="505" spans="1:24" ht="12.75" customHeight="1" x14ac:dyDescent="0.25">
      <c r="A505" s="91"/>
      <c r="B505" s="52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</row>
    <row r="506" spans="1:24" ht="12.75" customHeight="1" x14ac:dyDescent="0.25">
      <c r="A506" s="91"/>
      <c r="B506" s="52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</row>
    <row r="507" spans="1:24" ht="12.75" customHeight="1" x14ac:dyDescent="0.25">
      <c r="A507" s="91"/>
      <c r="B507" s="52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</row>
    <row r="508" spans="1:24" ht="12.75" customHeight="1" x14ac:dyDescent="0.25">
      <c r="A508" s="91"/>
      <c r="B508" s="52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</row>
    <row r="509" spans="1:24" ht="12.75" customHeight="1" x14ac:dyDescent="0.25">
      <c r="A509" s="91"/>
      <c r="B509" s="52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</row>
    <row r="510" spans="1:24" ht="12.75" customHeight="1" x14ac:dyDescent="0.25">
      <c r="A510" s="91"/>
      <c r="B510" s="52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</row>
    <row r="511" spans="1:24" ht="12.75" customHeight="1" x14ac:dyDescent="0.25">
      <c r="A511" s="91"/>
      <c r="B511" s="52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</row>
    <row r="512" spans="1:24" ht="12.75" customHeight="1" x14ac:dyDescent="0.25">
      <c r="A512" s="91"/>
      <c r="B512" s="52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</row>
    <row r="513" spans="1:24" ht="12.75" customHeight="1" x14ac:dyDescent="0.25">
      <c r="A513" s="91"/>
      <c r="B513" s="52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</row>
    <row r="514" spans="1:24" ht="12.75" customHeight="1" x14ac:dyDescent="0.25">
      <c r="A514" s="91"/>
      <c r="B514" s="52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</row>
    <row r="515" spans="1:24" ht="12.75" customHeight="1" x14ac:dyDescent="0.25">
      <c r="A515" s="91"/>
      <c r="B515" s="52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</row>
    <row r="516" spans="1:24" ht="12.75" customHeight="1" x14ac:dyDescent="0.25">
      <c r="A516" s="91"/>
      <c r="B516" s="52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</row>
    <row r="517" spans="1:24" ht="12.75" customHeight="1" x14ac:dyDescent="0.25">
      <c r="A517" s="91"/>
      <c r="B517" s="52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</row>
    <row r="518" spans="1:24" ht="12.75" customHeight="1" x14ac:dyDescent="0.25">
      <c r="A518" s="91"/>
      <c r="B518" s="52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</row>
    <row r="519" spans="1:24" ht="12.75" customHeight="1" x14ac:dyDescent="0.25">
      <c r="A519" s="91"/>
      <c r="B519" s="52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</row>
    <row r="520" spans="1:24" ht="12.75" customHeight="1" x14ac:dyDescent="0.25">
      <c r="A520" s="91"/>
      <c r="B520" s="52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</row>
    <row r="521" spans="1:24" ht="12.75" customHeight="1" x14ac:dyDescent="0.25">
      <c r="A521" s="91"/>
      <c r="B521" s="52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</row>
    <row r="522" spans="1:24" ht="12.75" customHeight="1" x14ac:dyDescent="0.25">
      <c r="A522" s="91"/>
      <c r="B522" s="52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</row>
    <row r="523" spans="1:24" ht="12.75" customHeight="1" x14ac:dyDescent="0.25">
      <c r="A523" s="91"/>
      <c r="B523" s="52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</row>
    <row r="524" spans="1:24" ht="12.75" customHeight="1" x14ac:dyDescent="0.25">
      <c r="A524" s="91"/>
      <c r="B524" s="52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</row>
    <row r="525" spans="1:24" ht="12.75" customHeight="1" x14ac:dyDescent="0.25">
      <c r="A525" s="91"/>
      <c r="B525" s="52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</row>
    <row r="526" spans="1:24" ht="12.75" customHeight="1" x14ac:dyDescent="0.25">
      <c r="A526" s="91"/>
      <c r="B526" s="52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</row>
    <row r="527" spans="1:24" ht="12.75" customHeight="1" x14ac:dyDescent="0.25">
      <c r="A527" s="91"/>
      <c r="B527" s="52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</row>
    <row r="528" spans="1:24" ht="12.75" customHeight="1" x14ac:dyDescent="0.25">
      <c r="A528" s="91"/>
      <c r="B528" s="52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</row>
    <row r="529" spans="1:24" ht="12.75" customHeight="1" x14ac:dyDescent="0.25">
      <c r="A529" s="91"/>
      <c r="B529" s="52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</row>
    <row r="530" spans="1:24" ht="12.75" customHeight="1" x14ac:dyDescent="0.25">
      <c r="A530" s="91"/>
      <c r="B530" s="52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</row>
    <row r="531" spans="1:24" ht="12.75" customHeight="1" x14ac:dyDescent="0.25">
      <c r="A531" s="91"/>
      <c r="B531" s="52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</row>
    <row r="532" spans="1:24" ht="12.75" customHeight="1" x14ac:dyDescent="0.25">
      <c r="A532" s="91"/>
      <c r="B532" s="52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</row>
    <row r="533" spans="1:24" ht="12.75" customHeight="1" x14ac:dyDescent="0.25">
      <c r="A533" s="91"/>
      <c r="B533" s="52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</row>
    <row r="534" spans="1:24" ht="12.75" customHeight="1" x14ac:dyDescent="0.25">
      <c r="A534" s="91"/>
      <c r="B534" s="52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</row>
    <row r="535" spans="1:24" ht="12.75" customHeight="1" x14ac:dyDescent="0.25">
      <c r="A535" s="91"/>
      <c r="B535" s="52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</row>
    <row r="536" spans="1:24" ht="12.75" customHeight="1" x14ac:dyDescent="0.25">
      <c r="A536" s="91"/>
      <c r="B536" s="52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</row>
    <row r="537" spans="1:24" ht="12.75" customHeight="1" x14ac:dyDescent="0.25">
      <c r="A537" s="91"/>
      <c r="B537" s="52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</row>
    <row r="538" spans="1:24" ht="12.75" customHeight="1" x14ac:dyDescent="0.25">
      <c r="A538" s="91"/>
      <c r="B538" s="52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</row>
    <row r="539" spans="1:24" ht="12.75" customHeight="1" x14ac:dyDescent="0.25">
      <c r="A539" s="91"/>
      <c r="B539" s="52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</row>
    <row r="540" spans="1:24" ht="12.75" customHeight="1" x14ac:dyDescent="0.25">
      <c r="A540" s="91"/>
      <c r="B540" s="52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</row>
    <row r="541" spans="1:24" ht="12.75" customHeight="1" x14ac:dyDescent="0.25">
      <c r="A541" s="91"/>
      <c r="B541" s="52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</row>
    <row r="542" spans="1:24" ht="12.75" customHeight="1" x14ac:dyDescent="0.25">
      <c r="A542" s="91"/>
      <c r="B542" s="52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</row>
    <row r="543" spans="1:24" ht="12.75" customHeight="1" x14ac:dyDescent="0.25">
      <c r="A543" s="91"/>
      <c r="B543" s="52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</row>
    <row r="544" spans="1:24" ht="12.75" customHeight="1" x14ac:dyDescent="0.25">
      <c r="A544" s="91"/>
      <c r="B544" s="52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</row>
    <row r="545" spans="1:24" ht="12.75" customHeight="1" x14ac:dyDescent="0.25">
      <c r="A545" s="91"/>
      <c r="B545" s="52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</row>
    <row r="546" spans="1:24" ht="12.75" customHeight="1" x14ac:dyDescent="0.25">
      <c r="A546" s="91"/>
      <c r="B546" s="52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</row>
    <row r="547" spans="1:24" ht="12.75" customHeight="1" x14ac:dyDescent="0.25">
      <c r="A547" s="91"/>
      <c r="B547" s="52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</row>
    <row r="548" spans="1:24" ht="12.75" customHeight="1" x14ac:dyDescent="0.25">
      <c r="A548" s="91"/>
      <c r="B548" s="52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</row>
    <row r="549" spans="1:24" ht="12.75" customHeight="1" x14ac:dyDescent="0.25">
      <c r="A549" s="91"/>
      <c r="B549" s="52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</row>
    <row r="550" spans="1:24" ht="12.75" customHeight="1" x14ac:dyDescent="0.25">
      <c r="A550" s="91"/>
      <c r="B550" s="52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</row>
    <row r="551" spans="1:24" ht="12.75" customHeight="1" x14ac:dyDescent="0.25">
      <c r="A551" s="91"/>
      <c r="B551" s="52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</row>
    <row r="552" spans="1:24" ht="12.75" customHeight="1" x14ac:dyDescent="0.25">
      <c r="A552" s="91"/>
      <c r="B552" s="52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</row>
    <row r="553" spans="1:24" ht="12.75" customHeight="1" x14ac:dyDescent="0.25">
      <c r="A553" s="91"/>
      <c r="B553" s="52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</row>
    <row r="554" spans="1:24" ht="12.75" customHeight="1" x14ac:dyDescent="0.25">
      <c r="A554" s="91"/>
      <c r="B554" s="52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</row>
    <row r="555" spans="1:24" ht="12.75" customHeight="1" x14ac:dyDescent="0.25">
      <c r="A555" s="91"/>
      <c r="B555" s="52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</row>
    <row r="556" spans="1:24" ht="12.75" customHeight="1" x14ac:dyDescent="0.25">
      <c r="A556" s="91"/>
      <c r="B556" s="52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</row>
    <row r="557" spans="1:24" ht="12.75" customHeight="1" x14ac:dyDescent="0.25">
      <c r="A557" s="91"/>
      <c r="B557" s="52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</row>
    <row r="558" spans="1:24" ht="12.75" customHeight="1" x14ac:dyDescent="0.25">
      <c r="A558" s="91"/>
      <c r="B558" s="52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</row>
    <row r="559" spans="1:24" ht="12.75" customHeight="1" x14ac:dyDescent="0.25">
      <c r="A559" s="91"/>
      <c r="B559" s="52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</row>
    <row r="560" spans="1:24" ht="12.75" customHeight="1" x14ac:dyDescent="0.25">
      <c r="A560" s="91"/>
      <c r="B560" s="52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</row>
    <row r="561" spans="1:24" ht="12.75" customHeight="1" x14ac:dyDescent="0.25">
      <c r="A561" s="91"/>
      <c r="B561" s="52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</row>
    <row r="562" spans="1:24" ht="12.75" customHeight="1" x14ac:dyDescent="0.25">
      <c r="A562" s="91"/>
      <c r="B562" s="52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</row>
    <row r="563" spans="1:24" ht="12.75" customHeight="1" x14ac:dyDescent="0.25">
      <c r="A563" s="91"/>
      <c r="B563" s="52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</row>
    <row r="564" spans="1:24" ht="12.75" customHeight="1" x14ac:dyDescent="0.25">
      <c r="A564" s="91"/>
      <c r="B564" s="52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</row>
    <row r="565" spans="1:24" ht="12.75" customHeight="1" x14ac:dyDescent="0.25">
      <c r="A565" s="91"/>
      <c r="B565" s="52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</row>
    <row r="566" spans="1:24" ht="12.75" customHeight="1" x14ac:dyDescent="0.25">
      <c r="A566" s="91"/>
      <c r="B566" s="52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</row>
    <row r="567" spans="1:24" ht="12.75" customHeight="1" x14ac:dyDescent="0.25">
      <c r="A567" s="91"/>
      <c r="B567" s="52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</row>
    <row r="568" spans="1:24" ht="12.75" customHeight="1" x14ac:dyDescent="0.25">
      <c r="A568" s="91"/>
      <c r="B568" s="52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</row>
    <row r="569" spans="1:24" ht="12.75" customHeight="1" x14ac:dyDescent="0.25">
      <c r="A569" s="91"/>
      <c r="B569" s="52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</row>
    <row r="570" spans="1:24" ht="12.75" customHeight="1" x14ac:dyDescent="0.25">
      <c r="A570" s="91"/>
      <c r="B570" s="52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</row>
    <row r="571" spans="1:24" ht="12.75" customHeight="1" x14ac:dyDescent="0.25">
      <c r="A571" s="91"/>
      <c r="B571" s="52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</row>
    <row r="572" spans="1:24" ht="12.75" customHeight="1" x14ac:dyDescent="0.25">
      <c r="A572" s="91"/>
      <c r="B572" s="52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</row>
    <row r="573" spans="1:24" ht="12.75" customHeight="1" x14ac:dyDescent="0.25">
      <c r="A573" s="91"/>
      <c r="B573" s="52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</row>
    <row r="574" spans="1:24" ht="12.75" customHeight="1" x14ac:dyDescent="0.25">
      <c r="A574" s="91"/>
      <c r="B574" s="52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</row>
    <row r="575" spans="1:24" ht="12.75" customHeight="1" x14ac:dyDescent="0.25">
      <c r="A575" s="91"/>
      <c r="B575" s="52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</row>
    <row r="576" spans="1:24" ht="12.75" customHeight="1" x14ac:dyDescent="0.25">
      <c r="A576" s="91"/>
      <c r="B576" s="52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</row>
    <row r="577" spans="1:24" ht="12.75" customHeight="1" x14ac:dyDescent="0.25">
      <c r="A577" s="91"/>
      <c r="B577" s="52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</row>
    <row r="578" spans="1:24" ht="12.75" customHeight="1" x14ac:dyDescent="0.25">
      <c r="A578" s="91"/>
      <c r="B578" s="52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</row>
    <row r="579" spans="1:24" ht="12.75" customHeight="1" x14ac:dyDescent="0.25">
      <c r="A579" s="91"/>
      <c r="B579" s="52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</row>
    <row r="580" spans="1:24" ht="12.75" customHeight="1" x14ac:dyDescent="0.25">
      <c r="A580" s="91"/>
      <c r="B580" s="52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</row>
    <row r="581" spans="1:24" ht="12.75" customHeight="1" x14ac:dyDescent="0.25">
      <c r="A581" s="91"/>
      <c r="B581" s="52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</row>
    <row r="582" spans="1:24" ht="12.75" customHeight="1" x14ac:dyDescent="0.25">
      <c r="A582" s="91"/>
      <c r="B582" s="52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</row>
    <row r="583" spans="1:24" ht="12.75" customHeight="1" x14ac:dyDescent="0.25">
      <c r="A583" s="91"/>
      <c r="B583" s="52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</row>
    <row r="584" spans="1:24" ht="12.75" customHeight="1" x14ac:dyDescent="0.25">
      <c r="A584" s="91"/>
      <c r="B584" s="52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</row>
    <row r="585" spans="1:24" ht="12.75" customHeight="1" x14ac:dyDescent="0.25">
      <c r="A585" s="91"/>
      <c r="B585" s="52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</row>
    <row r="586" spans="1:24" ht="12.75" customHeight="1" x14ac:dyDescent="0.25">
      <c r="A586" s="91"/>
      <c r="B586" s="52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</row>
    <row r="587" spans="1:24" ht="12.75" customHeight="1" x14ac:dyDescent="0.25">
      <c r="A587" s="91"/>
      <c r="B587" s="52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</row>
    <row r="588" spans="1:24" ht="12.75" customHeight="1" x14ac:dyDescent="0.25">
      <c r="A588" s="91"/>
      <c r="B588" s="52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</row>
    <row r="589" spans="1:24" ht="12.75" customHeight="1" x14ac:dyDescent="0.25">
      <c r="A589" s="91"/>
      <c r="B589" s="52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</row>
    <row r="590" spans="1:24" ht="12.75" customHeight="1" x14ac:dyDescent="0.25">
      <c r="A590" s="91"/>
      <c r="B590" s="52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</row>
    <row r="591" spans="1:24" ht="12.75" customHeight="1" x14ac:dyDescent="0.25">
      <c r="A591" s="91"/>
      <c r="B591" s="52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</row>
    <row r="592" spans="1:24" ht="12.75" customHeight="1" x14ac:dyDescent="0.25">
      <c r="A592" s="91"/>
      <c r="B592" s="52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</row>
    <row r="593" spans="1:24" ht="12.75" customHeight="1" x14ac:dyDescent="0.25">
      <c r="A593" s="91"/>
      <c r="B593" s="52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</row>
    <row r="594" spans="1:24" ht="12.75" customHeight="1" x14ac:dyDescent="0.25">
      <c r="A594" s="91"/>
      <c r="B594" s="52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</row>
    <row r="595" spans="1:24" ht="12.75" customHeight="1" x14ac:dyDescent="0.25">
      <c r="A595" s="91"/>
      <c r="B595" s="52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</row>
    <row r="596" spans="1:24" ht="12.75" customHeight="1" x14ac:dyDescent="0.25">
      <c r="A596" s="91"/>
      <c r="B596" s="52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</row>
    <row r="597" spans="1:24" ht="12.75" customHeight="1" x14ac:dyDescent="0.25">
      <c r="A597" s="91"/>
      <c r="B597" s="52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</row>
    <row r="598" spans="1:24" ht="12.75" customHeight="1" x14ac:dyDescent="0.25">
      <c r="A598" s="91"/>
      <c r="B598" s="52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</row>
    <row r="599" spans="1:24" ht="12.75" customHeight="1" x14ac:dyDescent="0.25">
      <c r="A599" s="91"/>
      <c r="B599" s="52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</row>
    <row r="600" spans="1:24" ht="12.75" customHeight="1" x14ac:dyDescent="0.25">
      <c r="A600" s="91"/>
      <c r="B600" s="52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</row>
    <row r="601" spans="1:24" ht="12.75" customHeight="1" x14ac:dyDescent="0.25">
      <c r="A601" s="91"/>
      <c r="B601" s="52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</row>
    <row r="602" spans="1:24" ht="12.75" customHeight="1" x14ac:dyDescent="0.25">
      <c r="A602" s="91"/>
      <c r="B602" s="52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</row>
    <row r="603" spans="1:24" ht="12.75" customHeight="1" x14ac:dyDescent="0.25">
      <c r="A603" s="91"/>
      <c r="B603" s="52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</row>
    <row r="604" spans="1:24" ht="12.75" customHeight="1" x14ac:dyDescent="0.25">
      <c r="A604" s="91"/>
      <c r="B604" s="52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</row>
    <row r="605" spans="1:24" ht="12.75" customHeight="1" x14ac:dyDescent="0.25">
      <c r="A605" s="91"/>
      <c r="B605" s="52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</row>
    <row r="606" spans="1:24" ht="12.75" customHeight="1" x14ac:dyDescent="0.25">
      <c r="A606" s="91"/>
      <c r="B606" s="52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</row>
    <row r="607" spans="1:24" ht="12.75" customHeight="1" x14ac:dyDescent="0.25">
      <c r="A607" s="91"/>
      <c r="B607" s="52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</row>
    <row r="608" spans="1:24" ht="12.75" customHeight="1" x14ac:dyDescent="0.25">
      <c r="A608" s="91"/>
      <c r="B608" s="52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</row>
    <row r="609" spans="1:24" ht="12.75" customHeight="1" x14ac:dyDescent="0.25">
      <c r="A609" s="91"/>
      <c r="B609" s="52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</row>
    <row r="610" spans="1:24" ht="12.75" customHeight="1" x14ac:dyDescent="0.25">
      <c r="A610" s="91"/>
      <c r="B610" s="52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</row>
    <row r="611" spans="1:24" ht="12.75" customHeight="1" x14ac:dyDescent="0.25">
      <c r="A611" s="91"/>
      <c r="B611" s="52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</row>
    <row r="612" spans="1:24" ht="12.75" customHeight="1" x14ac:dyDescent="0.25">
      <c r="A612" s="91"/>
      <c r="B612" s="52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</row>
    <row r="613" spans="1:24" ht="12.75" customHeight="1" x14ac:dyDescent="0.25">
      <c r="A613" s="91"/>
      <c r="B613" s="52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</row>
    <row r="614" spans="1:24" ht="12.75" customHeight="1" x14ac:dyDescent="0.25">
      <c r="A614" s="91"/>
      <c r="B614" s="52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</row>
    <row r="615" spans="1:24" ht="12.75" customHeight="1" x14ac:dyDescent="0.25">
      <c r="A615" s="91"/>
      <c r="B615" s="52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</row>
    <row r="616" spans="1:24" ht="12.75" customHeight="1" x14ac:dyDescent="0.25">
      <c r="A616" s="91"/>
      <c r="B616" s="52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</row>
    <row r="617" spans="1:24" ht="12.75" customHeight="1" x14ac:dyDescent="0.25">
      <c r="A617" s="91"/>
      <c r="B617" s="52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</row>
    <row r="618" spans="1:24" ht="12.75" customHeight="1" x14ac:dyDescent="0.25">
      <c r="A618" s="91"/>
      <c r="B618" s="52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</row>
    <row r="619" spans="1:24" ht="12.75" customHeight="1" x14ac:dyDescent="0.25">
      <c r="A619" s="91"/>
      <c r="B619" s="52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</row>
    <row r="620" spans="1:24" ht="12.75" customHeight="1" x14ac:dyDescent="0.25">
      <c r="A620" s="91"/>
      <c r="B620" s="52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</row>
    <row r="621" spans="1:24" ht="12.75" customHeight="1" x14ac:dyDescent="0.25">
      <c r="A621" s="91"/>
      <c r="B621" s="52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</row>
    <row r="622" spans="1:24" ht="12.75" customHeight="1" x14ac:dyDescent="0.25">
      <c r="A622" s="91"/>
      <c r="B622" s="52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</row>
    <row r="623" spans="1:24" ht="12.75" customHeight="1" x14ac:dyDescent="0.25">
      <c r="A623" s="91"/>
      <c r="B623" s="52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</row>
    <row r="624" spans="1:24" ht="12.75" customHeight="1" x14ac:dyDescent="0.25">
      <c r="A624" s="91"/>
      <c r="B624" s="52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</row>
    <row r="625" spans="1:24" ht="12.75" customHeight="1" x14ac:dyDescent="0.25">
      <c r="A625" s="91"/>
      <c r="B625" s="52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</row>
    <row r="626" spans="1:24" ht="12.75" customHeight="1" x14ac:dyDescent="0.25">
      <c r="A626" s="91"/>
      <c r="B626" s="52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</row>
    <row r="627" spans="1:24" ht="12.75" customHeight="1" x14ac:dyDescent="0.25">
      <c r="A627" s="91"/>
      <c r="B627" s="52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</row>
    <row r="628" spans="1:24" ht="12.75" customHeight="1" x14ac:dyDescent="0.25">
      <c r="A628" s="91"/>
      <c r="B628" s="52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</row>
    <row r="629" spans="1:24" ht="12.75" customHeight="1" x14ac:dyDescent="0.25">
      <c r="A629" s="91"/>
      <c r="B629" s="52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</row>
    <row r="630" spans="1:24" ht="12.75" customHeight="1" x14ac:dyDescent="0.25">
      <c r="A630" s="91"/>
      <c r="B630" s="52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</row>
    <row r="631" spans="1:24" ht="12.75" customHeight="1" x14ac:dyDescent="0.25">
      <c r="A631" s="91"/>
      <c r="B631" s="52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</row>
    <row r="632" spans="1:24" ht="12.75" customHeight="1" x14ac:dyDescent="0.25">
      <c r="A632" s="91"/>
      <c r="B632" s="52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</row>
    <row r="633" spans="1:24" ht="12.75" customHeight="1" x14ac:dyDescent="0.25">
      <c r="A633" s="91"/>
      <c r="B633" s="52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</row>
    <row r="634" spans="1:24" ht="12.75" customHeight="1" x14ac:dyDescent="0.25">
      <c r="A634" s="91"/>
      <c r="B634" s="52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</row>
    <row r="635" spans="1:24" ht="12.75" customHeight="1" x14ac:dyDescent="0.25">
      <c r="A635" s="91"/>
      <c r="B635" s="52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</row>
    <row r="636" spans="1:24" ht="12.75" customHeight="1" x14ac:dyDescent="0.25">
      <c r="A636" s="91"/>
      <c r="B636" s="52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</row>
    <row r="637" spans="1:24" ht="12.75" customHeight="1" x14ac:dyDescent="0.25">
      <c r="A637" s="91"/>
      <c r="B637" s="52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</row>
    <row r="638" spans="1:24" ht="12.75" customHeight="1" x14ac:dyDescent="0.25">
      <c r="A638" s="91"/>
      <c r="B638" s="52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</row>
    <row r="639" spans="1:24" ht="12.75" customHeight="1" x14ac:dyDescent="0.25">
      <c r="A639" s="91"/>
      <c r="B639" s="52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</row>
    <row r="640" spans="1:24" ht="12.75" customHeight="1" x14ac:dyDescent="0.25">
      <c r="A640" s="91"/>
      <c r="B640" s="52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</row>
    <row r="641" spans="1:24" ht="12.75" customHeight="1" x14ac:dyDescent="0.25">
      <c r="A641" s="91"/>
      <c r="B641" s="52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</row>
    <row r="642" spans="1:24" ht="12.75" customHeight="1" x14ac:dyDescent="0.25">
      <c r="A642" s="91"/>
      <c r="B642" s="52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</row>
    <row r="643" spans="1:24" ht="12.75" customHeight="1" x14ac:dyDescent="0.25">
      <c r="A643" s="91"/>
      <c r="B643" s="52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</row>
    <row r="644" spans="1:24" ht="12.75" customHeight="1" x14ac:dyDescent="0.25">
      <c r="A644" s="91"/>
      <c r="B644" s="52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</row>
    <row r="645" spans="1:24" ht="12.75" customHeight="1" x14ac:dyDescent="0.25">
      <c r="A645" s="91"/>
      <c r="B645" s="52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</row>
    <row r="646" spans="1:24" ht="12.75" customHeight="1" x14ac:dyDescent="0.25">
      <c r="A646" s="91"/>
      <c r="B646" s="52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</row>
    <row r="647" spans="1:24" ht="12.75" customHeight="1" x14ac:dyDescent="0.25">
      <c r="A647" s="91"/>
      <c r="B647" s="52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</row>
    <row r="648" spans="1:24" ht="12.75" customHeight="1" x14ac:dyDescent="0.25">
      <c r="A648" s="91"/>
      <c r="B648" s="52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</row>
    <row r="649" spans="1:24" ht="12.75" customHeight="1" x14ac:dyDescent="0.25">
      <c r="A649" s="91"/>
      <c r="B649" s="52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</row>
    <row r="650" spans="1:24" ht="12.75" customHeight="1" x14ac:dyDescent="0.25">
      <c r="A650" s="91"/>
      <c r="B650" s="52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</row>
    <row r="651" spans="1:24" ht="12.75" customHeight="1" x14ac:dyDescent="0.25">
      <c r="A651" s="91"/>
      <c r="B651" s="52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</row>
    <row r="652" spans="1:24" ht="12.75" customHeight="1" x14ac:dyDescent="0.25">
      <c r="A652" s="91"/>
      <c r="B652" s="52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</row>
    <row r="653" spans="1:24" ht="12.75" customHeight="1" x14ac:dyDescent="0.25">
      <c r="A653" s="91"/>
      <c r="B653" s="52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</row>
    <row r="654" spans="1:24" ht="12.75" customHeight="1" x14ac:dyDescent="0.25">
      <c r="A654" s="91"/>
      <c r="B654" s="52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</row>
    <row r="655" spans="1:24" ht="12.75" customHeight="1" x14ac:dyDescent="0.25">
      <c r="A655" s="91"/>
      <c r="B655" s="52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</row>
    <row r="656" spans="1:24" ht="12.75" customHeight="1" x14ac:dyDescent="0.25">
      <c r="A656" s="91"/>
      <c r="B656" s="52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</row>
    <row r="657" spans="1:24" ht="12.75" customHeight="1" x14ac:dyDescent="0.25">
      <c r="A657" s="91"/>
      <c r="B657" s="52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</row>
    <row r="658" spans="1:24" ht="12.75" customHeight="1" x14ac:dyDescent="0.25">
      <c r="A658" s="91"/>
      <c r="B658" s="52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</row>
    <row r="659" spans="1:24" ht="12.75" customHeight="1" x14ac:dyDescent="0.25">
      <c r="A659" s="91"/>
      <c r="B659" s="52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</row>
    <row r="660" spans="1:24" ht="12.75" customHeight="1" x14ac:dyDescent="0.25">
      <c r="A660" s="91"/>
      <c r="B660" s="52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</row>
    <row r="661" spans="1:24" ht="12.75" customHeight="1" x14ac:dyDescent="0.25">
      <c r="A661" s="91"/>
      <c r="B661" s="52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</row>
    <row r="662" spans="1:24" ht="12.75" customHeight="1" x14ac:dyDescent="0.25">
      <c r="A662" s="91"/>
      <c r="B662" s="52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</row>
    <row r="663" spans="1:24" ht="12.75" customHeight="1" x14ac:dyDescent="0.25">
      <c r="A663" s="91"/>
      <c r="B663" s="52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</row>
    <row r="664" spans="1:24" ht="12.75" customHeight="1" x14ac:dyDescent="0.25">
      <c r="A664" s="91"/>
      <c r="B664" s="52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</row>
    <row r="665" spans="1:24" ht="12.75" customHeight="1" x14ac:dyDescent="0.25">
      <c r="A665" s="91"/>
      <c r="B665" s="52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</row>
    <row r="666" spans="1:24" ht="12.75" customHeight="1" x14ac:dyDescent="0.25">
      <c r="A666" s="91"/>
      <c r="B666" s="52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</row>
    <row r="667" spans="1:24" ht="12.75" customHeight="1" x14ac:dyDescent="0.25">
      <c r="A667" s="91"/>
      <c r="B667" s="52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</row>
    <row r="668" spans="1:24" ht="12.75" customHeight="1" x14ac:dyDescent="0.25">
      <c r="A668" s="91"/>
      <c r="B668" s="52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</row>
    <row r="669" spans="1:24" ht="12.75" customHeight="1" x14ac:dyDescent="0.25">
      <c r="A669" s="91"/>
      <c r="B669" s="52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</row>
    <row r="670" spans="1:24" ht="12.75" customHeight="1" x14ac:dyDescent="0.25">
      <c r="A670" s="91"/>
      <c r="B670" s="52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</row>
    <row r="671" spans="1:24" ht="12.75" customHeight="1" x14ac:dyDescent="0.25">
      <c r="A671" s="91"/>
      <c r="B671" s="52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</row>
    <row r="672" spans="1:24" ht="12.75" customHeight="1" x14ac:dyDescent="0.25">
      <c r="A672" s="91"/>
      <c r="B672" s="52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</row>
    <row r="673" spans="1:24" ht="12.75" customHeight="1" x14ac:dyDescent="0.25">
      <c r="A673" s="91"/>
      <c r="B673" s="52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</row>
    <row r="674" spans="1:24" ht="12.75" customHeight="1" x14ac:dyDescent="0.25">
      <c r="A674" s="91"/>
      <c r="B674" s="52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</row>
    <row r="675" spans="1:24" ht="12.75" customHeight="1" x14ac:dyDescent="0.25">
      <c r="A675" s="91"/>
      <c r="B675" s="52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</row>
    <row r="676" spans="1:24" ht="12.75" customHeight="1" x14ac:dyDescent="0.25">
      <c r="A676" s="91"/>
      <c r="B676" s="52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</row>
    <row r="677" spans="1:24" ht="12.75" customHeight="1" x14ac:dyDescent="0.25">
      <c r="A677" s="91"/>
      <c r="B677" s="52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</row>
    <row r="678" spans="1:24" ht="12.75" customHeight="1" x14ac:dyDescent="0.25">
      <c r="A678" s="91"/>
      <c r="B678" s="52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</row>
    <row r="679" spans="1:24" ht="12.75" customHeight="1" x14ac:dyDescent="0.25">
      <c r="A679" s="91"/>
      <c r="B679" s="52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</row>
    <row r="680" spans="1:24" ht="12.75" customHeight="1" x14ac:dyDescent="0.25">
      <c r="A680" s="91"/>
      <c r="B680" s="52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</row>
    <row r="681" spans="1:24" ht="12.75" customHeight="1" x14ac:dyDescent="0.25">
      <c r="A681" s="91"/>
      <c r="B681" s="52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</row>
    <row r="682" spans="1:24" ht="12.75" customHeight="1" x14ac:dyDescent="0.25">
      <c r="A682" s="91"/>
      <c r="B682" s="52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</row>
    <row r="683" spans="1:24" ht="12.75" customHeight="1" x14ac:dyDescent="0.25">
      <c r="A683" s="91"/>
      <c r="B683" s="52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</row>
    <row r="684" spans="1:24" ht="12.75" customHeight="1" x14ac:dyDescent="0.25">
      <c r="A684" s="91"/>
      <c r="B684" s="52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</row>
    <row r="685" spans="1:24" ht="12.75" customHeight="1" x14ac:dyDescent="0.25">
      <c r="A685" s="91"/>
      <c r="B685" s="52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</row>
    <row r="686" spans="1:24" ht="12.75" customHeight="1" x14ac:dyDescent="0.25">
      <c r="A686" s="91"/>
      <c r="B686" s="52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</row>
    <row r="687" spans="1:24" ht="12.75" customHeight="1" x14ac:dyDescent="0.25">
      <c r="A687" s="91"/>
      <c r="B687" s="52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</row>
    <row r="688" spans="1:24" ht="12.75" customHeight="1" x14ac:dyDescent="0.25">
      <c r="A688" s="91"/>
      <c r="B688" s="52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</row>
    <row r="689" spans="1:24" ht="12.75" customHeight="1" x14ac:dyDescent="0.25">
      <c r="A689" s="91"/>
      <c r="B689" s="52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</row>
    <row r="690" spans="1:24" ht="12.75" customHeight="1" x14ac:dyDescent="0.25">
      <c r="A690" s="91"/>
      <c r="B690" s="52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</row>
    <row r="691" spans="1:24" ht="12.75" customHeight="1" x14ac:dyDescent="0.25">
      <c r="A691" s="91"/>
      <c r="B691" s="52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</row>
    <row r="692" spans="1:24" ht="12.75" customHeight="1" x14ac:dyDescent="0.25">
      <c r="A692" s="91"/>
      <c r="B692" s="52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</row>
    <row r="693" spans="1:24" ht="12.75" customHeight="1" x14ac:dyDescent="0.25">
      <c r="A693" s="91"/>
      <c r="B693" s="52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</row>
    <row r="694" spans="1:24" ht="12.75" customHeight="1" x14ac:dyDescent="0.25">
      <c r="A694" s="91"/>
      <c r="B694" s="52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</row>
    <row r="695" spans="1:24" ht="12.75" customHeight="1" x14ac:dyDescent="0.25">
      <c r="A695" s="91"/>
      <c r="B695" s="52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</row>
    <row r="696" spans="1:24" ht="12.75" customHeight="1" x14ac:dyDescent="0.25">
      <c r="A696" s="91"/>
      <c r="B696" s="52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</row>
    <row r="697" spans="1:24" ht="12.75" customHeight="1" x14ac:dyDescent="0.25">
      <c r="A697" s="91"/>
      <c r="B697" s="52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</row>
    <row r="698" spans="1:24" ht="12.75" customHeight="1" x14ac:dyDescent="0.25">
      <c r="A698" s="91"/>
      <c r="B698" s="52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</row>
    <row r="699" spans="1:24" ht="12.75" customHeight="1" x14ac:dyDescent="0.25">
      <c r="A699" s="91"/>
      <c r="B699" s="52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</row>
    <row r="700" spans="1:24" ht="12.75" customHeight="1" x14ac:dyDescent="0.25">
      <c r="A700" s="91"/>
      <c r="B700" s="52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</row>
    <row r="701" spans="1:24" ht="12.75" customHeight="1" x14ac:dyDescent="0.25">
      <c r="A701" s="91"/>
      <c r="B701" s="52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</row>
    <row r="702" spans="1:24" ht="12.75" customHeight="1" x14ac:dyDescent="0.25">
      <c r="A702" s="91"/>
      <c r="B702" s="52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</row>
    <row r="703" spans="1:24" ht="12.75" customHeight="1" x14ac:dyDescent="0.25">
      <c r="A703" s="91"/>
      <c r="B703" s="52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</row>
    <row r="704" spans="1:24" ht="12.75" customHeight="1" x14ac:dyDescent="0.25">
      <c r="A704" s="91"/>
      <c r="B704" s="52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</row>
    <row r="705" spans="1:24" ht="12.75" customHeight="1" x14ac:dyDescent="0.25">
      <c r="A705" s="91"/>
      <c r="B705" s="52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</row>
    <row r="706" spans="1:24" ht="12.75" customHeight="1" x14ac:dyDescent="0.25">
      <c r="A706" s="91"/>
      <c r="B706" s="52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</row>
    <row r="707" spans="1:24" ht="12.75" customHeight="1" x14ac:dyDescent="0.25">
      <c r="A707" s="91"/>
      <c r="B707" s="52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</row>
    <row r="708" spans="1:24" ht="12.75" customHeight="1" x14ac:dyDescent="0.25">
      <c r="A708" s="91"/>
      <c r="B708" s="52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</row>
    <row r="709" spans="1:24" ht="12.75" customHeight="1" x14ac:dyDescent="0.25">
      <c r="A709" s="91"/>
      <c r="B709" s="52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</row>
    <row r="710" spans="1:24" ht="12.75" customHeight="1" x14ac:dyDescent="0.25">
      <c r="A710" s="91"/>
      <c r="B710" s="52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</row>
    <row r="711" spans="1:24" ht="12.75" customHeight="1" x14ac:dyDescent="0.25">
      <c r="A711" s="91"/>
      <c r="B711" s="52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</row>
    <row r="712" spans="1:24" ht="12.75" customHeight="1" x14ac:dyDescent="0.25">
      <c r="A712" s="91"/>
      <c r="B712" s="52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</row>
    <row r="713" spans="1:24" ht="12.75" customHeight="1" x14ac:dyDescent="0.25">
      <c r="A713" s="91"/>
      <c r="B713" s="52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</row>
    <row r="714" spans="1:24" ht="12.75" customHeight="1" x14ac:dyDescent="0.25">
      <c r="A714" s="91"/>
      <c r="B714" s="52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</row>
    <row r="715" spans="1:24" ht="12.75" customHeight="1" x14ac:dyDescent="0.25">
      <c r="A715" s="91"/>
      <c r="B715" s="52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</row>
    <row r="716" spans="1:24" ht="12.75" customHeight="1" x14ac:dyDescent="0.25">
      <c r="A716" s="91"/>
      <c r="B716" s="52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</row>
    <row r="717" spans="1:24" ht="12.75" customHeight="1" x14ac:dyDescent="0.25">
      <c r="A717" s="91"/>
      <c r="B717" s="52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</row>
    <row r="718" spans="1:24" ht="12.75" customHeight="1" x14ac:dyDescent="0.25">
      <c r="A718" s="91"/>
      <c r="B718" s="52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</row>
    <row r="719" spans="1:24" ht="12.75" customHeight="1" x14ac:dyDescent="0.25">
      <c r="A719" s="91"/>
      <c r="B719" s="52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</row>
    <row r="720" spans="1:24" ht="12.75" customHeight="1" x14ac:dyDescent="0.25">
      <c r="A720" s="91"/>
      <c r="B720" s="52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</row>
    <row r="721" spans="1:24" ht="12.75" customHeight="1" x14ac:dyDescent="0.25">
      <c r="A721" s="91"/>
      <c r="B721" s="52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</row>
    <row r="722" spans="1:24" ht="12.75" customHeight="1" x14ac:dyDescent="0.25">
      <c r="A722" s="91"/>
      <c r="B722" s="52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</row>
    <row r="723" spans="1:24" ht="12.75" customHeight="1" x14ac:dyDescent="0.25">
      <c r="A723" s="91"/>
      <c r="B723" s="52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</row>
    <row r="724" spans="1:24" ht="12.75" customHeight="1" x14ac:dyDescent="0.25">
      <c r="A724" s="91"/>
      <c r="B724" s="52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</row>
    <row r="725" spans="1:24" ht="12.75" customHeight="1" x14ac:dyDescent="0.25">
      <c r="A725" s="91"/>
      <c r="B725" s="52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</row>
    <row r="726" spans="1:24" ht="12.75" customHeight="1" x14ac:dyDescent="0.25">
      <c r="A726" s="91"/>
      <c r="B726" s="52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</row>
    <row r="727" spans="1:24" ht="12.75" customHeight="1" x14ac:dyDescent="0.25">
      <c r="A727" s="91"/>
      <c r="B727" s="52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</row>
    <row r="728" spans="1:24" ht="12.75" customHeight="1" x14ac:dyDescent="0.25">
      <c r="A728" s="91"/>
      <c r="B728" s="52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</row>
    <row r="729" spans="1:24" ht="12.75" customHeight="1" x14ac:dyDescent="0.25">
      <c r="A729" s="91"/>
      <c r="B729" s="52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</row>
    <row r="730" spans="1:24" ht="12.75" customHeight="1" x14ac:dyDescent="0.25">
      <c r="A730" s="91"/>
      <c r="B730" s="52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</row>
    <row r="731" spans="1:24" ht="12.75" customHeight="1" x14ac:dyDescent="0.25">
      <c r="A731" s="91"/>
      <c r="B731" s="52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</row>
    <row r="732" spans="1:24" ht="12.75" customHeight="1" x14ac:dyDescent="0.25">
      <c r="A732" s="91"/>
      <c r="B732" s="52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</row>
    <row r="733" spans="1:24" ht="12.75" customHeight="1" x14ac:dyDescent="0.25">
      <c r="A733" s="91"/>
      <c r="B733" s="52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</row>
    <row r="734" spans="1:24" ht="12.75" customHeight="1" x14ac:dyDescent="0.25">
      <c r="A734" s="91"/>
      <c r="B734" s="52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</row>
    <row r="735" spans="1:24" ht="12.75" customHeight="1" x14ac:dyDescent="0.25">
      <c r="A735" s="91"/>
      <c r="B735" s="52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</row>
    <row r="736" spans="1:24" ht="12.75" customHeight="1" x14ac:dyDescent="0.25">
      <c r="A736" s="91"/>
      <c r="B736" s="52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</row>
    <row r="737" spans="1:24" ht="12.75" customHeight="1" x14ac:dyDescent="0.25">
      <c r="A737" s="91"/>
      <c r="B737" s="52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</row>
    <row r="738" spans="1:24" ht="12.75" customHeight="1" x14ac:dyDescent="0.25">
      <c r="A738" s="91"/>
      <c r="B738" s="52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</row>
    <row r="739" spans="1:24" ht="12.75" customHeight="1" x14ac:dyDescent="0.25">
      <c r="A739" s="91"/>
      <c r="B739" s="52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</row>
    <row r="740" spans="1:24" ht="12.75" customHeight="1" x14ac:dyDescent="0.25">
      <c r="A740" s="91"/>
      <c r="B740" s="52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</row>
    <row r="741" spans="1:24" ht="12.75" customHeight="1" x14ac:dyDescent="0.25">
      <c r="A741" s="91"/>
      <c r="B741" s="52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</row>
    <row r="742" spans="1:24" ht="12.75" customHeight="1" x14ac:dyDescent="0.25">
      <c r="A742" s="91"/>
      <c r="B742" s="52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</row>
    <row r="743" spans="1:24" ht="12.75" customHeight="1" x14ac:dyDescent="0.25">
      <c r="A743" s="91"/>
      <c r="B743" s="52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</row>
    <row r="744" spans="1:24" ht="12.75" customHeight="1" x14ac:dyDescent="0.25">
      <c r="A744" s="91"/>
      <c r="B744" s="52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</row>
    <row r="745" spans="1:24" ht="12.75" customHeight="1" x14ac:dyDescent="0.25">
      <c r="A745" s="91"/>
      <c r="B745" s="52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</row>
    <row r="746" spans="1:24" ht="12.75" customHeight="1" x14ac:dyDescent="0.25">
      <c r="A746" s="91"/>
      <c r="B746" s="52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</row>
    <row r="747" spans="1:24" ht="12.75" customHeight="1" x14ac:dyDescent="0.25">
      <c r="A747" s="91"/>
      <c r="B747" s="52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</row>
    <row r="748" spans="1:24" ht="12.75" customHeight="1" x14ac:dyDescent="0.25">
      <c r="A748" s="91"/>
      <c r="B748" s="52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</row>
    <row r="749" spans="1:24" ht="12.75" customHeight="1" x14ac:dyDescent="0.25">
      <c r="A749" s="91"/>
      <c r="B749" s="52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</row>
    <row r="750" spans="1:24" ht="12.75" customHeight="1" x14ac:dyDescent="0.25">
      <c r="A750" s="91"/>
      <c r="B750" s="52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</row>
    <row r="751" spans="1:24" ht="12.75" customHeight="1" x14ac:dyDescent="0.25">
      <c r="A751" s="91"/>
      <c r="B751" s="52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</row>
    <row r="752" spans="1:24" ht="12.75" customHeight="1" x14ac:dyDescent="0.25">
      <c r="A752" s="91"/>
      <c r="B752" s="52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</row>
    <row r="753" spans="1:24" ht="12.75" customHeight="1" x14ac:dyDescent="0.25">
      <c r="A753" s="91"/>
      <c r="B753" s="52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</row>
    <row r="754" spans="1:24" ht="12.75" customHeight="1" x14ac:dyDescent="0.25">
      <c r="A754" s="91"/>
      <c r="B754" s="52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</row>
    <row r="755" spans="1:24" ht="12.75" customHeight="1" x14ac:dyDescent="0.25">
      <c r="A755" s="91"/>
      <c r="B755" s="52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</row>
    <row r="756" spans="1:24" ht="12.75" customHeight="1" x14ac:dyDescent="0.25">
      <c r="A756" s="91"/>
      <c r="B756" s="52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</row>
    <row r="757" spans="1:24" ht="12.75" customHeight="1" x14ac:dyDescent="0.25">
      <c r="A757" s="91"/>
      <c r="B757" s="52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</row>
    <row r="758" spans="1:24" ht="12.75" customHeight="1" x14ac:dyDescent="0.25">
      <c r="A758" s="91"/>
      <c r="B758" s="52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</row>
    <row r="759" spans="1:24" ht="12.75" customHeight="1" x14ac:dyDescent="0.25">
      <c r="A759" s="91"/>
      <c r="B759" s="52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</row>
    <row r="760" spans="1:24" ht="12.75" customHeight="1" x14ac:dyDescent="0.25">
      <c r="A760" s="91"/>
      <c r="B760" s="52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</row>
    <row r="761" spans="1:24" ht="12.75" customHeight="1" x14ac:dyDescent="0.25">
      <c r="A761" s="91"/>
      <c r="B761" s="52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</row>
    <row r="762" spans="1:24" ht="12.75" customHeight="1" x14ac:dyDescent="0.25">
      <c r="A762" s="91"/>
      <c r="B762" s="52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</row>
    <row r="763" spans="1:24" ht="12.75" customHeight="1" x14ac:dyDescent="0.25">
      <c r="A763" s="91"/>
      <c r="B763" s="52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</row>
    <row r="764" spans="1:24" ht="12.75" customHeight="1" x14ac:dyDescent="0.25">
      <c r="A764" s="91"/>
      <c r="B764" s="52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</row>
    <row r="765" spans="1:24" ht="12.75" customHeight="1" x14ac:dyDescent="0.25">
      <c r="A765" s="91"/>
      <c r="B765" s="52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</row>
    <row r="766" spans="1:24" ht="12.75" customHeight="1" x14ac:dyDescent="0.25">
      <c r="A766" s="91"/>
      <c r="B766" s="52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</row>
    <row r="767" spans="1:24" ht="12.75" customHeight="1" x14ac:dyDescent="0.25">
      <c r="A767" s="91"/>
      <c r="B767" s="52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</row>
    <row r="768" spans="1:24" ht="12.75" customHeight="1" x14ac:dyDescent="0.25">
      <c r="A768" s="91"/>
      <c r="B768" s="52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</row>
    <row r="769" spans="1:24" ht="12.75" customHeight="1" x14ac:dyDescent="0.25">
      <c r="A769" s="91"/>
      <c r="B769" s="52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</row>
    <row r="770" spans="1:24" ht="12.75" customHeight="1" x14ac:dyDescent="0.25">
      <c r="A770" s="91"/>
      <c r="B770" s="52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</row>
    <row r="771" spans="1:24" ht="12.75" customHeight="1" x14ac:dyDescent="0.25">
      <c r="A771" s="91"/>
      <c r="B771" s="52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</row>
    <row r="772" spans="1:24" ht="12.75" customHeight="1" x14ac:dyDescent="0.25">
      <c r="A772" s="91"/>
      <c r="B772" s="52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</row>
    <row r="773" spans="1:24" ht="12.75" customHeight="1" x14ac:dyDescent="0.25">
      <c r="A773" s="91"/>
      <c r="B773" s="52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</row>
    <row r="774" spans="1:24" ht="12.75" customHeight="1" x14ac:dyDescent="0.25">
      <c r="A774" s="91"/>
      <c r="B774" s="52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</row>
    <row r="775" spans="1:24" ht="12.75" customHeight="1" x14ac:dyDescent="0.25">
      <c r="A775" s="91"/>
      <c r="B775" s="52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</row>
    <row r="776" spans="1:24" ht="12.75" customHeight="1" x14ac:dyDescent="0.25">
      <c r="A776" s="91"/>
      <c r="B776" s="52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</row>
    <row r="777" spans="1:24" ht="12.75" customHeight="1" x14ac:dyDescent="0.25">
      <c r="A777" s="91"/>
      <c r="B777" s="52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</row>
    <row r="778" spans="1:24" ht="12.75" customHeight="1" x14ac:dyDescent="0.25">
      <c r="A778" s="91"/>
      <c r="B778" s="52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</row>
    <row r="779" spans="1:24" ht="12.75" customHeight="1" x14ac:dyDescent="0.25">
      <c r="A779" s="91"/>
      <c r="B779" s="52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</row>
    <row r="780" spans="1:24" ht="12.75" customHeight="1" x14ac:dyDescent="0.25">
      <c r="A780" s="91"/>
      <c r="B780" s="52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</row>
    <row r="781" spans="1:24" ht="12.75" customHeight="1" x14ac:dyDescent="0.25">
      <c r="A781" s="91"/>
      <c r="B781" s="52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</row>
    <row r="782" spans="1:24" ht="12.75" customHeight="1" x14ac:dyDescent="0.25">
      <c r="A782" s="91"/>
      <c r="B782" s="52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</row>
    <row r="783" spans="1:24" ht="12.75" customHeight="1" x14ac:dyDescent="0.25">
      <c r="A783" s="91"/>
      <c r="B783" s="52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</row>
    <row r="784" spans="1:24" ht="12.75" customHeight="1" x14ac:dyDescent="0.25">
      <c r="A784" s="91"/>
      <c r="B784" s="52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</row>
    <row r="785" spans="1:24" ht="12.75" customHeight="1" x14ac:dyDescent="0.25">
      <c r="A785" s="91"/>
      <c r="B785" s="52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</row>
    <row r="786" spans="1:24" ht="12.75" customHeight="1" x14ac:dyDescent="0.25">
      <c r="A786" s="91"/>
      <c r="B786" s="52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</row>
    <row r="787" spans="1:24" ht="12.75" customHeight="1" x14ac:dyDescent="0.25">
      <c r="A787" s="91"/>
      <c r="B787" s="52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</row>
    <row r="788" spans="1:24" ht="12.75" customHeight="1" x14ac:dyDescent="0.25">
      <c r="A788" s="91"/>
      <c r="B788" s="52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</row>
    <row r="789" spans="1:24" ht="12.75" customHeight="1" x14ac:dyDescent="0.25">
      <c r="A789" s="91"/>
      <c r="B789" s="52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</row>
    <row r="790" spans="1:24" ht="12.75" customHeight="1" x14ac:dyDescent="0.25">
      <c r="A790" s="91"/>
      <c r="B790" s="52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</row>
    <row r="791" spans="1:24" ht="12.75" customHeight="1" x14ac:dyDescent="0.25">
      <c r="A791" s="91"/>
      <c r="B791" s="52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</row>
    <row r="792" spans="1:24" ht="12.75" customHeight="1" x14ac:dyDescent="0.25">
      <c r="A792" s="91"/>
      <c r="B792" s="52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</row>
    <row r="793" spans="1:24" ht="12.75" customHeight="1" x14ac:dyDescent="0.25">
      <c r="A793" s="91"/>
      <c r="B793" s="52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</row>
    <row r="794" spans="1:24" ht="12.75" customHeight="1" x14ac:dyDescent="0.25">
      <c r="A794" s="91"/>
      <c r="B794" s="52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</row>
    <row r="795" spans="1:24" ht="12.75" customHeight="1" x14ac:dyDescent="0.25">
      <c r="A795" s="91"/>
      <c r="B795" s="52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</row>
    <row r="796" spans="1:24" ht="12.75" customHeight="1" x14ac:dyDescent="0.25">
      <c r="A796" s="91"/>
      <c r="B796" s="52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</row>
    <row r="797" spans="1:24" ht="12.75" customHeight="1" x14ac:dyDescent="0.25">
      <c r="A797" s="91"/>
      <c r="B797" s="52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</row>
    <row r="798" spans="1:24" ht="12.75" customHeight="1" x14ac:dyDescent="0.25">
      <c r="A798" s="91"/>
      <c r="B798" s="52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</row>
    <row r="799" spans="1:24" ht="12.75" customHeight="1" x14ac:dyDescent="0.25">
      <c r="A799" s="91"/>
      <c r="B799" s="52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</row>
    <row r="800" spans="1:24" ht="12.75" customHeight="1" x14ac:dyDescent="0.25">
      <c r="A800" s="91"/>
      <c r="B800" s="52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</row>
    <row r="801" spans="1:24" ht="12.75" customHeight="1" x14ac:dyDescent="0.25">
      <c r="A801" s="91"/>
      <c r="B801" s="52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</row>
    <row r="802" spans="1:24" ht="12.75" customHeight="1" x14ac:dyDescent="0.25">
      <c r="A802" s="91"/>
      <c r="B802" s="52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</row>
    <row r="803" spans="1:24" ht="12.75" customHeight="1" x14ac:dyDescent="0.25">
      <c r="A803" s="91"/>
      <c r="B803" s="52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</row>
    <row r="804" spans="1:24" ht="12.75" customHeight="1" x14ac:dyDescent="0.25">
      <c r="A804" s="91"/>
      <c r="B804" s="52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</row>
    <row r="805" spans="1:24" ht="12.75" customHeight="1" x14ac:dyDescent="0.25">
      <c r="A805" s="91"/>
      <c r="B805" s="52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</row>
    <row r="806" spans="1:24" ht="12.75" customHeight="1" x14ac:dyDescent="0.25">
      <c r="A806" s="91"/>
      <c r="B806" s="52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</row>
    <row r="807" spans="1:24" ht="12.75" customHeight="1" x14ac:dyDescent="0.25">
      <c r="A807" s="91"/>
      <c r="B807" s="52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</row>
    <row r="808" spans="1:24" ht="12.75" customHeight="1" x14ac:dyDescent="0.25">
      <c r="A808" s="91"/>
      <c r="B808" s="52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</row>
    <row r="809" spans="1:24" ht="12.75" customHeight="1" x14ac:dyDescent="0.25">
      <c r="A809" s="91"/>
      <c r="B809" s="52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</row>
    <row r="810" spans="1:24" ht="12.75" customHeight="1" x14ac:dyDescent="0.25">
      <c r="A810" s="91"/>
      <c r="B810" s="52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</row>
    <row r="811" spans="1:24" ht="12.75" customHeight="1" x14ac:dyDescent="0.25">
      <c r="A811" s="91"/>
      <c r="B811" s="52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</row>
    <row r="812" spans="1:24" ht="12.75" customHeight="1" x14ac:dyDescent="0.25">
      <c r="A812" s="91"/>
      <c r="B812" s="52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</row>
    <row r="813" spans="1:24" ht="12.75" customHeight="1" x14ac:dyDescent="0.25">
      <c r="A813" s="91"/>
      <c r="B813" s="52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</row>
    <row r="814" spans="1:24" ht="12.75" customHeight="1" x14ac:dyDescent="0.25">
      <c r="A814" s="91"/>
      <c r="B814" s="52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</row>
    <row r="815" spans="1:24" ht="12.75" customHeight="1" x14ac:dyDescent="0.25">
      <c r="A815" s="91"/>
      <c r="B815" s="52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</row>
    <row r="816" spans="1:24" ht="12.75" customHeight="1" x14ac:dyDescent="0.25">
      <c r="A816" s="91"/>
      <c r="B816" s="52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</row>
    <row r="817" spans="1:24" ht="12.75" customHeight="1" x14ac:dyDescent="0.25">
      <c r="A817" s="91"/>
      <c r="B817" s="52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</row>
    <row r="818" spans="1:24" ht="12.75" customHeight="1" x14ac:dyDescent="0.25">
      <c r="A818" s="91"/>
      <c r="B818" s="52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</row>
    <row r="819" spans="1:24" ht="12.75" customHeight="1" x14ac:dyDescent="0.25">
      <c r="A819" s="91"/>
      <c r="B819" s="52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</row>
    <row r="820" spans="1:24" ht="12.75" customHeight="1" x14ac:dyDescent="0.25">
      <c r="A820" s="91"/>
      <c r="B820" s="52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</row>
    <row r="821" spans="1:24" ht="12.75" customHeight="1" x14ac:dyDescent="0.25">
      <c r="A821" s="91"/>
      <c r="B821" s="52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</row>
    <row r="822" spans="1:24" ht="12.75" customHeight="1" x14ac:dyDescent="0.25">
      <c r="A822" s="91"/>
      <c r="B822" s="52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</row>
    <row r="823" spans="1:24" ht="12.75" customHeight="1" x14ac:dyDescent="0.25">
      <c r="A823" s="91"/>
      <c r="B823" s="52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</row>
    <row r="824" spans="1:24" ht="12.75" customHeight="1" x14ac:dyDescent="0.25">
      <c r="A824" s="91"/>
      <c r="B824" s="52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</row>
    <row r="825" spans="1:24" ht="12.75" customHeight="1" x14ac:dyDescent="0.25">
      <c r="A825" s="91"/>
      <c r="B825" s="52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</row>
    <row r="826" spans="1:24" ht="12.75" customHeight="1" x14ac:dyDescent="0.25">
      <c r="A826" s="91"/>
      <c r="B826" s="52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</row>
    <row r="827" spans="1:24" ht="12.75" customHeight="1" x14ac:dyDescent="0.25">
      <c r="A827" s="91"/>
      <c r="B827" s="52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</row>
    <row r="828" spans="1:24" ht="12.75" customHeight="1" x14ac:dyDescent="0.25">
      <c r="A828" s="91"/>
      <c r="B828" s="52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</row>
    <row r="829" spans="1:24" ht="12.75" customHeight="1" x14ac:dyDescent="0.25">
      <c r="A829" s="91"/>
      <c r="B829" s="52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</row>
    <row r="830" spans="1:24" ht="12.75" customHeight="1" x14ac:dyDescent="0.25">
      <c r="A830" s="91"/>
      <c r="B830" s="52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</row>
    <row r="831" spans="1:24" ht="12.75" customHeight="1" x14ac:dyDescent="0.25">
      <c r="A831" s="91"/>
      <c r="B831" s="52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</row>
    <row r="832" spans="1:24" ht="12.75" customHeight="1" x14ac:dyDescent="0.25">
      <c r="A832" s="91"/>
      <c r="B832" s="52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</row>
    <row r="833" spans="1:24" ht="12.75" customHeight="1" x14ac:dyDescent="0.25">
      <c r="A833" s="91"/>
      <c r="B833" s="52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</row>
    <row r="834" spans="1:24" ht="12.75" customHeight="1" x14ac:dyDescent="0.25">
      <c r="A834" s="91"/>
      <c r="B834" s="52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</row>
    <row r="835" spans="1:24" ht="12.75" customHeight="1" x14ac:dyDescent="0.25">
      <c r="A835" s="91"/>
      <c r="B835" s="52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</row>
    <row r="836" spans="1:24" ht="12.75" customHeight="1" x14ac:dyDescent="0.25">
      <c r="A836" s="91"/>
      <c r="B836" s="52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</row>
    <row r="837" spans="1:24" ht="12.75" customHeight="1" x14ac:dyDescent="0.25">
      <c r="A837" s="91"/>
      <c r="B837" s="52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</row>
    <row r="838" spans="1:24" ht="12.75" customHeight="1" x14ac:dyDescent="0.25">
      <c r="A838" s="91"/>
      <c r="B838" s="52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</row>
    <row r="839" spans="1:24" ht="12.75" customHeight="1" x14ac:dyDescent="0.25">
      <c r="A839" s="91"/>
      <c r="B839" s="52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</row>
    <row r="840" spans="1:24" ht="12.75" customHeight="1" x14ac:dyDescent="0.25">
      <c r="A840" s="91"/>
      <c r="B840" s="52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</row>
    <row r="841" spans="1:24" ht="12.75" customHeight="1" x14ac:dyDescent="0.25">
      <c r="A841" s="91"/>
      <c r="B841" s="52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</row>
    <row r="842" spans="1:24" ht="12.75" customHeight="1" x14ac:dyDescent="0.25">
      <c r="A842" s="91"/>
      <c r="B842" s="52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</row>
    <row r="843" spans="1:24" ht="12.75" customHeight="1" x14ac:dyDescent="0.25">
      <c r="A843" s="91"/>
      <c r="B843" s="52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</row>
    <row r="844" spans="1:24" ht="12.75" customHeight="1" x14ac:dyDescent="0.25">
      <c r="A844" s="91"/>
      <c r="B844" s="52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</row>
    <row r="845" spans="1:24" ht="12.75" customHeight="1" x14ac:dyDescent="0.25">
      <c r="A845" s="91"/>
      <c r="B845" s="52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</row>
    <row r="846" spans="1:24" ht="12.75" customHeight="1" x14ac:dyDescent="0.25">
      <c r="A846" s="91"/>
      <c r="B846" s="52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</row>
    <row r="847" spans="1:24" ht="12.75" customHeight="1" x14ac:dyDescent="0.25">
      <c r="A847" s="91"/>
      <c r="B847" s="52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</row>
    <row r="848" spans="1:24" ht="12.75" customHeight="1" x14ac:dyDescent="0.25">
      <c r="A848" s="91"/>
      <c r="B848" s="52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</row>
    <row r="849" spans="1:24" ht="12.75" customHeight="1" x14ac:dyDescent="0.25">
      <c r="A849" s="91"/>
      <c r="B849" s="52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</row>
    <row r="850" spans="1:24" ht="12.75" customHeight="1" x14ac:dyDescent="0.25">
      <c r="A850" s="91"/>
      <c r="B850" s="52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</row>
    <row r="851" spans="1:24" ht="12.75" customHeight="1" x14ac:dyDescent="0.25">
      <c r="A851" s="91"/>
      <c r="B851" s="52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</row>
    <row r="852" spans="1:24" ht="12.75" customHeight="1" x14ac:dyDescent="0.25">
      <c r="A852" s="91"/>
      <c r="B852" s="52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</row>
    <row r="853" spans="1:24" ht="12.75" customHeight="1" x14ac:dyDescent="0.25">
      <c r="A853" s="91"/>
      <c r="B853" s="52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</row>
    <row r="854" spans="1:24" ht="12.75" customHeight="1" x14ac:dyDescent="0.25">
      <c r="A854" s="91"/>
      <c r="B854" s="52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</row>
    <row r="855" spans="1:24" ht="12.75" customHeight="1" x14ac:dyDescent="0.25">
      <c r="A855" s="91"/>
      <c r="B855" s="52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</row>
    <row r="856" spans="1:24" ht="12.75" customHeight="1" x14ac:dyDescent="0.25">
      <c r="A856" s="91"/>
      <c r="B856" s="52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</row>
    <row r="857" spans="1:24" ht="12.75" customHeight="1" x14ac:dyDescent="0.25">
      <c r="A857" s="91"/>
      <c r="B857" s="52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</row>
    <row r="858" spans="1:24" ht="12.75" customHeight="1" x14ac:dyDescent="0.25">
      <c r="A858" s="91"/>
      <c r="B858" s="52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</row>
    <row r="859" spans="1:24" ht="12.75" customHeight="1" x14ac:dyDescent="0.25">
      <c r="A859" s="91"/>
      <c r="B859" s="52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</row>
    <row r="860" spans="1:24" ht="12.75" customHeight="1" x14ac:dyDescent="0.25">
      <c r="A860" s="91"/>
      <c r="B860" s="52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</row>
    <row r="861" spans="1:24" ht="12.75" customHeight="1" x14ac:dyDescent="0.25">
      <c r="A861" s="91"/>
      <c r="B861" s="52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</row>
    <row r="862" spans="1:24" ht="12.75" customHeight="1" x14ac:dyDescent="0.25">
      <c r="A862" s="91"/>
      <c r="B862" s="52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</row>
    <row r="863" spans="1:24" ht="12.75" customHeight="1" x14ac:dyDescent="0.25">
      <c r="A863" s="91"/>
      <c r="B863" s="52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</row>
    <row r="864" spans="1:24" ht="12.75" customHeight="1" x14ac:dyDescent="0.25">
      <c r="A864" s="91"/>
      <c r="B864" s="52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</row>
    <row r="865" spans="1:24" ht="12.75" customHeight="1" x14ac:dyDescent="0.25">
      <c r="A865" s="91"/>
      <c r="B865" s="52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</row>
    <row r="866" spans="1:24" ht="12.75" customHeight="1" x14ac:dyDescent="0.25">
      <c r="A866" s="91"/>
      <c r="B866" s="52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</row>
    <row r="867" spans="1:24" ht="12.75" customHeight="1" x14ac:dyDescent="0.25">
      <c r="A867" s="91"/>
      <c r="B867" s="52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</row>
    <row r="868" spans="1:24" ht="12.75" customHeight="1" x14ac:dyDescent="0.25">
      <c r="A868" s="91"/>
      <c r="B868" s="52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</row>
    <row r="869" spans="1:24" ht="12.75" customHeight="1" x14ac:dyDescent="0.25">
      <c r="A869" s="91"/>
      <c r="B869" s="52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</row>
    <row r="870" spans="1:24" ht="12.75" customHeight="1" x14ac:dyDescent="0.25">
      <c r="A870" s="91"/>
      <c r="B870" s="52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</row>
    <row r="871" spans="1:24" ht="12.75" customHeight="1" x14ac:dyDescent="0.25">
      <c r="A871" s="91"/>
      <c r="B871" s="52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</row>
    <row r="872" spans="1:24" ht="12.75" customHeight="1" x14ac:dyDescent="0.25">
      <c r="A872" s="91"/>
      <c r="B872" s="52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</row>
    <row r="873" spans="1:24" ht="12.75" customHeight="1" x14ac:dyDescent="0.25">
      <c r="A873" s="91"/>
      <c r="B873" s="52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</row>
    <row r="874" spans="1:24" ht="12.75" customHeight="1" x14ac:dyDescent="0.25">
      <c r="A874" s="91"/>
      <c r="B874" s="52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</row>
    <row r="875" spans="1:24" ht="12.75" customHeight="1" x14ac:dyDescent="0.25">
      <c r="A875" s="91"/>
      <c r="B875" s="52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</row>
    <row r="876" spans="1:24" ht="12.75" customHeight="1" x14ac:dyDescent="0.25">
      <c r="A876" s="91"/>
      <c r="B876" s="52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</row>
    <row r="877" spans="1:24" ht="12.75" customHeight="1" x14ac:dyDescent="0.25">
      <c r="A877" s="91"/>
      <c r="B877" s="52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</row>
    <row r="878" spans="1:24" ht="12.75" customHeight="1" x14ac:dyDescent="0.25">
      <c r="A878" s="91"/>
      <c r="B878" s="52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</row>
    <row r="879" spans="1:24" ht="12.75" customHeight="1" x14ac:dyDescent="0.25">
      <c r="A879" s="91"/>
      <c r="B879" s="52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</row>
    <row r="880" spans="1:24" ht="12.75" customHeight="1" x14ac:dyDescent="0.25">
      <c r="A880" s="91"/>
      <c r="B880" s="52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</row>
    <row r="881" spans="1:24" ht="12.75" customHeight="1" x14ac:dyDescent="0.25">
      <c r="A881" s="91"/>
      <c r="B881" s="52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</row>
    <row r="882" spans="1:24" ht="12.75" customHeight="1" x14ac:dyDescent="0.25">
      <c r="A882" s="91"/>
      <c r="B882" s="52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</row>
    <row r="883" spans="1:24" ht="12.75" customHeight="1" x14ac:dyDescent="0.25">
      <c r="A883" s="91"/>
      <c r="B883" s="52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</row>
    <row r="884" spans="1:24" ht="12.75" customHeight="1" x14ac:dyDescent="0.25">
      <c r="A884" s="91"/>
      <c r="B884" s="52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</row>
    <row r="885" spans="1:24" ht="12.75" customHeight="1" x14ac:dyDescent="0.25">
      <c r="A885" s="91"/>
      <c r="B885" s="52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</row>
    <row r="886" spans="1:24" ht="12.75" customHeight="1" x14ac:dyDescent="0.25">
      <c r="A886" s="91"/>
      <c r="B886" s="52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</row>
    <row r="887" spans="1:24" ht="12.75" customHeight="1" x14ac:dyDescent="0.25">
      <c r="A887" s="91"/>
      <c r="B887" s="52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</row>
    <row r="888" spans="1:24" ht="12.75" customHeight="1" x14ac:dyDescent="0.25">
      <c r="A888" s="91"/>
      <c r="B888" s="52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</row>
    <row r="889" spans="1:24" ht="12.75" customHeight="1" x14ac:dyDescent="0.25">
      <c r="A889" s="91"/>
      <c r="B889" s="52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</row>
    <row r="890" spans="1:24" ht="12.75" customHeight="1" x14ac:dyDescent="0.25">
      <c r="A890" s="91"/>
      <c r="B890" s="52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</row>
    <row r="891" spans="1:24" ht="12.75" customHeight="1" x14ac:dyDescent="0.25">
      <c r="A891" s="91"/>
      <c r="B891" s="52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</row>
    <row r="892" spans="1:24" ht="12.75" customHeight="1" x14ac:dyDescent="0.25">
      <c r="A892" s="91"/>
      <c r="B892" s="52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</row>
    <row r="893" spans="1:24" ht="12.75" customHeight="1" x14ac:dyDescent="0.25">
      <c r="A893" s="91"/>
      <c r="B893" s="52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</row>
    <row r="894" spans="1:24" ht="12.75" customHeight="1" x14ac:dyDescent="0.25">
      <c r="A894" s="91"/>
      <c r="B894" s="52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</row>
    <row r="895" spans="1:24" ht="12.75" customHeight="1" x14ac:dyDescent="0.25">
      <c r="A895" s="91"/>
      <c r="B895" s="52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</row>
    <row r="896" spans="1:24" ht="12.75" customHeight="1" x14ac:dyDescent="0.25">
      <c r="A896" s="91"/>
      <c r="B896" s="52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</row>
    <row r="897" spans="1:24" ht="12.75" customHeight="1" x14ac:dyDescent="0.25">
      <c r="A897" s="91"/>
      <c r="B897" s="52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</row>
    <row r="898" spans="1:24" ht="12.75" customHeight="1" x14ac:dyDescent="0.25">
      <c r="A898" s="91"/>
      <c r="B898" s="52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</row>
    <row r="899" spans="1:24" ht="12.75" customHeight="1" x14ac:dyDescent="0.25">
      <c r="A899" s="91"/>
      <c r="B899" s="52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</row>
    <row r="900" spans="1:24" ht="12.75" customHeight="1" x14ac:dyDescent="0.25">
      <c r="A900" s="91"/>
      <c r="B900" s="52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</row>
    <row r="901" spans="1:24" ht="12.75" customHeight="1" x14ac:dyDescent="0.25">
      <c r="A901" s="91"/>
      <c r="B901" s="52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</row>
    <row r="902" spans="1:24" ht="12.75" customHeight="1" x14ac:dyDescent="0.25">
      <c r="A902" s="91"/>
      <c r="B902" s="52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</row>
    <row r="903" spans="1:24" ht="12.75" customHeight="1" x14ac:dyDescent="0.25">
      <c r="A903" s="91"/>
      <c r="B903" s="52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</row>
    <row r="904" spans="1:24" ht="12.75" customHeight="1" x14ac:dyDescent="0.25">
      <c r="A904" s="91"/>
      <c r="B904" s="52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</row>
    <row r="905" spans="1:24" ht="12.75" customHeight="1" x14ac:dyDescent="0.25">
      <c r="A905" s="91"/>
      <c r="B905" s="52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</row>
    <row r="906" spans="1:24" ht="12.75" customHeight="1" x14ac:dyDescent="0.25">
      <c r="A906" s="91"/>
      <c r="B906" s="52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</row>
    <row r="907" spans="1:24" ht="12.75" customHeight="1" x14ac:dyDescent="0.25">
      <c r="A907" s="91"/>
      <c r="B907" s="52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</row>
    <row r="908" spans="1:24" ht="12.75" customHeight="1" x14ac:dyDescent="0.25">
      <c r="A908" s="91"/>
      <c r="B908" s="52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</row>
    <row r="909" spans="1:24" ht="12.75" customHeight="1" x14ac:dyDescent="0.25">
      <c r="A909" s="91"/>
      <c r="B909" s="52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</row>
    <row r="910" spans="1:24" ht="12.75" customHeight="1" x14ac:dyDescent="0.25">
      <c r="A910" s="91"/>
      <c r="B910" s="52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</row>
    <row r="911" spans="1:24" ht="12.75" customHeight="1" x14ac:dyDescent="0.25">
      <c r="A911" s="91"/>
      <c r="B911" s="52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</row>
    <row r="912" spans="1:24" ht="12.75" customHeight="1" x14ac:dyDescent="0.25">
      <c r="A912" s="91"/>
      <c r="B912" s="52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</row>
    <row r="913" spans="1:24" ht="12.75" customHeight="1" x14ac:dyDescent="0.25">
      <c r="A913" s="91"/>
      <c r="B913" s="52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</row>
    <row r="914" spans="1:24" ht="12.75" customHeight="1" x14ac:dyDescent="0.25">
      <c r="A914" s="91"/>
      <c r="B914" s="52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</row>
    <row r="915" spans="1:24" ht="12.75" customHeight="1" x14ac:dyDescent="0.25">
      <c r="A915" s="91"/>
      <c r="B915" s="52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</row>
    <row r="916" spans="1:24" ht="12.75" customHeight="1" x14ac:dyDescent="0.25">
      <c r="A916" s="91"/>
      <c r="B916" s="52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</row>
    <row r="917" spans="1:24" ht="12.75" customHeight="1" x14ac:dyDescent="0.25">
      <c r="A917" s="91"/>
      <c r="B917" s="52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</row>
    <row r="918" spans="1:24" ht="12.75" customHeight="1" x14ac:dyDescent="0.25">
      <c r="A918" s="91"/>
      <c r="B918" s="52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</row>
    <row r="919" spans="1:24" ht="12.75" customHeight="1" x14ac:dyDescent="0.25">
      <c r="A919" s="91"/>
      <c r="B919" s="52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</row>
    <row r="920" spans="1:24" ht="12.75" customHeight="1" x14ac:dyDescent="0.25">
      <c r="A920" s="91"/>
      <c r="B920" s="52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</row>
    <row r="921" spans="1:24" ht="12.75" customHeight="1" x14ac:dyDescent="0.25">
      <c r="A921" s="91"/>
      <c r="B921" s="52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</row>
    <row r="922" spans="1:24" ht="12.75" customHeight="1" x14ac:dyDescent="0.25">
      <c r="A922" s="91"/>
      <c r="B922" s="52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</row>
    <row r="923" spans="1:24" ht="12.75" customHeight="1" x14ac:dyDescent="0.25">
      <c r="A923" s="91"/>
      <c r="B923" s="52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</row>
    <row r="924" spans="1:24" ht="12.75" customHeight="1" x14ac:dyDescent="0.25">
      <c r="A924" s="91"/>
      <c r="B924" s="52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</row>
    <row r="925" spans="1:24" ht="12.75" customHeight="1" x14ac:dyDescent="0.25">
      <c r="A925" s="91"/>
      <c r="B925" s="52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</row>
    <row r="926" spans="1:24" ht="12.75" customHeight="1" x14ac:dyDescent="0.25">
      <c r="A926" s="91"/>
      <c r="B926" s="52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</row>
    <row r="927" spans="1:24" ht="12.75" customHeight="1" x14ac:dyDescent="0.25">
      <c r="A927" s="91"/>
      <c r="B927" s="52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</row>
    <row r="928" spans="1:24" ht="12.75" customHeight="1" x14ac:dyDescent="0.25">
      <c r="A928" s="91"/>
      <c r="B928" s="52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</row>
    <row r="929" spans="1:24" ht="12.75" customHeight="1" x14ac:dyDescent="0.25">
      <c r="A929" s="91"/>
      <c r="B929" s="52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</row>
    <row r="930" spans="1:24" ht="12.75" customHeight="1" x14ac:dyDescent="0.25">
      <c r="A930" s="91"/>
      <c r="B930" s="52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</row>
    <row r="931" spans="1:24" ht="12.75" customHeight="1" x14ac:dyDescent="0.25">
      <c r="A931" s="91"/>
      <c r="B931" s="52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</row>
    <row r="932" spans="1:24" ht="12.75" customHeight="1" x14ac:dyDescent="0.25">
      <c r="A932" s="91"/>
      <c r="B932" s="52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</row>
    <row r="933" spans="1:24" ht="12.75" customHeight="1" x14ac:dyDescent="0.25">
      <c r="A933" s="91"/>
      <c r="B933" s="52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</row>
    <row r="934" spans="1:24" ht="12.75" customHeight="1" x14ac:dyDescent="0.25">
      <c r="A934" s="91"/>
      <c r="B934" s="52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</row>
    <row r="935" spans="1:24" ht="12.75" customHeight="1" x14ac:dyDescent="0.25">
      <c r="A935" s="91"/>
      <c r="B935" s="52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</row>
    <row r="936" spans="1:24" ht="12.75" customHeight="1" x14ac:dyDescent="0.25">
      <c r="A936" s="91"/>
      <c r="B936" s="52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</row>
    <row r="937" spans="1:24" ht="12.75" customHeight="1" x14ac:dyDescent="0.25">
      <c r="A937" s="91"/>
      <c r="B937" s="52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</row>
    <row r="938" spans="1:24" ht="12.75" customHeight="1" x14ac:dyDescent="0.25">
      <c r="A938" s="91"/>
      <c r="B938" s="52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</row>
    <row r="939" spans="1:24" ht="12.75" customHeight="1" x14ac:dyDescent="0.25">
      <c r="A939" s="91"/>
      <c r="B939" s="52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</row>
    <row r="940" spans="1:24" ht="12.75" customHeight="1" x14ac:dyDescent="0.25">
      <c r="A940" s="91"/>
      <c r="B940" s="52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</row>
    <row r="941" spans="1:24" ht="12.75" customHeight="1" x14ac:dyDescent="0.25">
      <c r="A941" s="91"/>
      <c r="B941" s="52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</row>
    <row r="942" spans="1:24" ht="12.75" customHeight="1" x14ac:dyDescent="0.25">
      <c r="A942" s="91"/>
      <c r="B942" s="52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</row>
    <row r="943" spans="1:24" ht="12.75" customHeight="1" x14ac:dyDescent="0.25">
      <c r="A943" s="91"/>
      <c r="B943" s="52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</row>
    <row r="944" spans="1:24" ht="12.75" customHeight="1" x14ac:dyDescent="0.25">
      <c r="A944" s="91"/>
      <c r="B944" s="52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</row>
    <row r="945" spans="1:24" ht="12.75" customHeight="1" x14ac:dyDescent="0.25">
      <c r="A945" s="91"/>
      <c r="B945" s="52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</row>
    <row r="946" spans="1:24" ht="12.75" customHeight="1" x14ac:dyDescent="0.25">
      <c r="A946" s="91"/>
      <c r="B946" s="52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</row>
    <row r="947" spans="1:24" ht="12.75" customHeight="1" x14ac:dyDescent="0.25">
      <c r="A947" s="91"/>
      <c r="B947" s="52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</row>
    <row r="948" spans="1:24" ht="12.75" customHeight="1" x14ac:dyDescent="0.25">
      <c r="A948" s="91"/>
      <c r="B948" s="52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</row>
    <row r="949" spans="1:24" ht="12.75" customHeight="1" x14ac:dyDescent="0.25">
      <c r="A949" s="91"/>
      <c r="B949" s="52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</row>
    <row r="950" spans="1:24" ht="12.75" customHeight="1" x14ac:dyDescent="0.25">
      <c r="A950" s="91"/>
      <c r="B950" s="52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</row>
    <row r="951" spans="1:24" ht="12.75" customHeight="1" x14ac:dyDescent="0.25">
      <c r="A951" s="91"/>
      <c r="B951" s="52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</row>
    <row r="952" spans="1:24" ht="12.75" customHeight="1" x14ac:dyDescent="0.25">
      <c r="A952" s="91"/>
      <c r="B952" s="52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</row>
    <row r="953" spans="1:24" ht="12.75" customHeight="1" x14ac:dyDescent="0.25">
      <c r="A953" s="91"/>
      <c r="B953" s="52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</row>
    <row r="954" spans="1:24" ht="12.75" customHeight="1" x14ac:dyDescent="0.25">
      <c r="A954" s="91"/>
      <c r="B954" s="52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</row>
    <row r="955" spans="1:24" ht="12.75" customHeight="1" x14ac:dyDescent="0.25">
      <c r="A955" s="91"/>
      <c r="B955" s="52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</row>
    <row r="956" spans="1:24" ht="12.75" customHeight="1" x14ac:dyDescent="0.25">
      <c r="A956" s="91"/>
      <c r="B956" s="52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</row>
    <row r="957" spans="1:24" ht="12.75" customHeight="1" x14ac:dyDescent="0.25">
      <c r="A957" s="91"/>
      <c r="B957" s="52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</row>
    <row r="958" spans="1:24" ht="12.75" customHeight="1" x14ac:dyDescent="0.25">
      <c r="A958" s="91"/>
      <c r="B958" s="52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</row>
    <row r="959" spans="1:24" ht="12.75" customHeight="1" x14ac:dyDescent="0.25">
      <c r="A959" s="91"/>
      <c r="B959" s="52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</row>
    <row r="960" spans="1:24" ht="12.75" customHeight="1" x14ac:dyDescent="0.25">
      <c r="A960" s="91"/>
      <c r="B960" s="52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</row>
    <row r="961" spans="1:24" ht="12.75" customHeight="1" x14ac:dyDescent="0.25">
      <c r="A961" s="91"/>
      <c r="B961" s="52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</row>
    <row r="962" spans="1:24" ht="12.75" customHeight="1" x14ac:dyDescent="0.25">
      <c r="A962" s="91"/>
      <c r="B962" s="52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</row>
    <row r="963" spans="1:24" ht="12.75" customHeight="1" x14ac:dyDescent="0.25">
      <c r="A963" s="91"/>
      <c r="B963" s="52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</row>
    <row r="964" spans="1:24" ht="12.75" customHeight="1" x14ac:dyDescent="0.25">
      <c r="A964" s="91"/>
      <c r="B964" s="52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</row>
    <row r="965" spans="1:24" ht="12.75" customHeight="1" x14ac:dyDescent="0.25">
      <c r="A965" s="91"/>
      <c r="B965" s="52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</row>
    <row r="966" spans="1:24" ht="12.75" customHeight="1" x14ac:dyDescent="0.25">
      <c r="A966" s="91"/>
      <c r="B966" s="52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</row>
    <row r="967" spans="1:24" ht="12.75" customHeight="1" x14ac:dyDescent="0.25">
      <c r="A967" s="91"/>
      <c r="B967" s="52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</row>
    <row r="968" spans="1:24" ht="12.75" customHeight="1" x14ac:dyDescent="0.25">
      <c r="A968" s="91"/>
      <c r="B968" s="52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</row>
    <row r="969" spans="1:24" ht="12.75" customHeight="1" x14ac:dyDescent="0.25">
      <c r="A969" s="91"/>
      <c r="B969" s="52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</row>
    <row r="970" spans="1:24" ht="12.75" customHeight="1" x14ac:dyDescent="0.25">
      <c r="A970" s="91"/>
      <c r="B970" s="52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</row>
    <row r="971" spans="1:24" ht="12.75" customHeight="1" x14ac:dyDescent="0.25">
      <c r="A971" s="91"/>
      <c r="B971" s="52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</row>
    <row r="972" spans="1:24" ht="12.75" customHeight="1" x14ac:dyDescent="0.25">
      <c r="A972" s="91"/>
      <c r="B972" s="52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</row>
    <row r="973" spans="1:24" ht="12.75" customHeight="1" x14ac:dyDescent="0.25">
      <c r="A973" s="91"/>
      <c r="B973" s="52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</row>
    <row r="974" spans="1:24" ht="12.75" customHeight="1" x14ac:dyDescent="0.25">
      <c r="A974" s="91"/>
      <c r="B974" s="52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</row>
    <row r="975" spans="1:24" ht="12.75" customHeight="1" x14ac:dyDescent="0.25">
      <c r="A975" s="91"/>
      <c r="B975" s="52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</row>
    <row r="976" spans="1:24" ht="12.75" customHeight="1" x14ac:dyDescent="0.25">
      <c r="A976" s="91"/>
      <c r="B976" s="52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</row>
    <row r="977" spans="1:24" ht="12.75" customHeight="1" x14ac:dyDescent="0.25">
      <c r="A977" s="91"/>
      <c r="B977" s="52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</row>
    <row r="978" spans="1:24" ht="12.75" customHeight="1" x14ac:dyDescent="0.25">
      <c r="A978" s="91"/>
      <c r="B978" s="52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</row>
  </sheetData>
  <mergeCells count="17">
    <mergeCell ref="C13:I13"/>
    <mergeCell ref="J13:K13"/>
    <mergeCell ref="D14:J14"/>
    <mergeCell ref="C4:C5"/>
    <mergeCell ref="D4:D5"/>
    <mergeCell ref="E4:E5"/>
    <mergeCell ref="F4:F5"/>
    <mergeCell ref="G4:G5"/>
    <mergeCell ref="H4:H5"/>
    <mergeCell ref="I4:I5"/>
    <mergeCell ref="C2:K2"/>
    <mergeCell ref="C1:K1"/>
    <mergeCell ref="N5:N6"/>
    <mergeCell ref="O5:P5"/>
    <mergeCell ref="C3:K3"/>
    <mergeCell ref="J4:K4"/>
    <mergeCell ref="L4:L5"/>
  </mergeCells>
  <conditionalFormatting sqref="G6:G12">
    <cfRule type="cellIs" dxfId="47" priority="37" stopIfTrue="1" operator="equal">
      <formula>3</formula>
    </cfRule>
  </conditionalFormatting>
  <conditionalFormatting sqref="G6:G12">
    <cfRule type="cellIs" dxfId="46" priority="38" stopIfTrue="1" operator="equal">
      <formula>2</formula>
    </cfRule>
  </conditionalFormatting>
  <conditionalFormatting sqref="G6:G12">
    <cfRule type="cellIs" dxfId="45" priority="39" stopIfTrue="1" operator="equal">
      <formula>1</formula>
    </cfRule>
  </conditionalFormatting>
  <conditionalFormatting sqref="J6 J8:J9 J11:J12">
    <cfRule type="cellIs" dxfId="44" priority="40" stopIfTrue="1" operator="notBetween">
      <formula>1</formula>
      <formula>3</formula>
    </cfRule>
  </conditionalFormatting>
  <conditionalFormatting sqref="J6 J8:J9 J11:J12">
    <cfRule type="expression" dxfId="43" priority="41" stopIfTrue="1">
      <formula>$J6=3</formula>
    </cfRule>
  </conditionalFormatting>
  <conditionalFormatting sqref="J6 J8:J9 J11:J12">
    <cfRule type="expression" dxfId="42" priority="42" stopIfTrue="1">
      <formula>$J6=2</formula>
    </cfRule>
  </conditionalFormatting>
  <conditionalFormatting sqref="J6 J8:J9 J11:J12">
    <cfRule type="expression" dxfId="41" priority="43" stopIfTrue="1">
      <formula>$J6=1</formula>
    </cfRule>
  </conditionalFormatting>
  <conditionalFormatting sqref="K6 K8:K9 K11:K12">
    <cfRule type="cellIs" dxfId="40" priority="44" stopIfTrue="1" operator="equal">
      <formula>""</formula>
    </cfRule>
  </conditionalFormatting>
  <conditionalFormatting sqref="K6 K8:K9 K11:K12">
    <cfRule type="cellIs" dxfId="39" priority="45" stopIfTrue="1" operator="equal">
      <formula>"Medio"</formula>
    </cfRule>
  </conditionalFormatting>
  <conditionalFormatting sqref="K6 K8:K9 K11:K12">
    <cfRule type="cellIs" dxfId="38" priority="46" stopIfTrue="1" operator="equal">
      <formula>"Alto"</formula>
    </cfRule>
  </conditionalFormatting>
  <conditionalFormatting sqref="K6 K8:K9 K11:K12">
    <cfRule type="cellIs" dxfId="37" priority="47" stopIfTrue="1" operator="equal">
      <formula>"Bajo"</formula>
    </cfRule>
  </conditionalFormatting>
  <conditionalFormatting sqref="H6:H12">
    <cfRule type="cellIs" dxfId="36" priority="48" operator="equal">
      <formula>3</formula>
    </cfRule>
  </conditionalFormatting>
  <conditionalFormatting sqref="H6:H12">
    <cfRule type="cellIs" dxfId="35" priority="49" operator="equal">
      <formula>2</formula>
    </cfRule>
  </conditionalFormatting>
  <conditionalFormatting sqref="H6:H12">
    <cfRule type="cellIs" dxfId="34" priority="50" stopIfTrue="1" operator="equal">
      <formula>1</formula>
    </cfRule>
  </conditionalFormatting>
  <conditionalFormatting sqref="J6">
    <cfRule type="expression" dxfId="33" priority="51" stopIfTrue="1">
      <formula>$J6=3</formula>
    </cfRule>
  </conditionalFormatting>
  <conditionalFormatting sqref="J6">
    <cfRule type="expression" dxfId="32" priority="52" stopIfTrue="1">
      <formula>$J6=2</formula>
    </cfRule>
  </conditionalFormatting>
  <conditionalFormatting sqref="J6">
    <cfRule type="expression" dxfId="31" priority="53" stopIfTrue="1">
      <formula>$J6=1</formula>
    </cfRule>
  </conditionalFormatting>
  <conditionalFormatting sqref="J8:J9">
    <cfRule type="expression" dxfId="30" priority="54" stopIfTrue="1">
      <formula>$J8=3</formula>
    </cfRule>
  </conditionalFormatting>
  <conditionalFormatting sqref="J8:J9">
    <cfRule type="expression" dxfId="29" priority="55" stopIfTrue="1">
      <formula>$J8=2</formula>
    </cfRule>
  </conditionalFormatting>
  <conditionalFormatting sqref="J8:J9">
    <cfRule type="expression" dxfId="28" priority="56" stopIfTrue="1">
      <formula>$J8=1</formula>
    </cfRule>
  </conditionalFormatting>
  <conditionalFormatting sqref="J8:J9">
    <cfRule type="expression" dxfId="27" priority="57" stopIfTrue="1">
      <formula>$J8=3</formula>
    </cfRule>
  </conditionalFormatting>
  <conditionalFormatting sqref="J8:J9">
    <cfRule type="expression" dxfId="26" priority="58" stopIfTrue="1">
      <formula>$J8=2</formula>
    </cfRule>
  </conditionalFormatting>
  <conditionalFormatting sqref="J8:J9">
    <cfRule type="expression" dxfId="25" priority="59" stopIfTrue="1">
      <formula>$J8=1</formula>
    </cfRule>
  </conditionalFormatting>
  <conditionalFormatting sqref="J7">
    <cfRule type="cellIs" dxfId="24" priority="15" stopIfTrue="1" operator="notBetween">
      <formula>1</formula>
      <formula>3</formula>
    </cfRule>
  </conditionalFormatting>
  <conditionalFormatting sqref="J7">
    <cfRule type="expression" dxfId="23" priority="16" stopIfTrue="1">
      <formula>$J7=3</formula>
    </cfRule>
  </conditionalFormatting>
  <conditionalFormatting sqref="J7">
    <cfRule type="expression" dxfId="22" priority="17" stopIfTrue="1">
      <formula>$J7=2</formula>
    </cfRule>
  </conditionalFormatting>
  <conditionalFormatting sqref="J7">
    <cfRule type="expression" dxfId="21" priority="18" stopIfTrue="1">
      <formula>$J7=1</formula>
    </cfRule>
  </conditionalFormatting>
  <conditionalFormatting sqref="K7">
    <cfRule type="cellIs" dxfId="20" priority="19" stopIfTrue="1" operator="equal">
      <formula>""</formula>
    </cfRule>
  </conditionalFormatting>
  <conditionalFormatting sqref="K7">
    <cfRule type="cellIs" dxfId="19" priority="20" stopIfTrue="1" operator="equal">
      <formula>"Medio"</formula>
    </cfRule>
  </conditionalFormatting>
  <conditionalFormatting sqref="K7">
    <cfRule type="cellIs" dxfId="18" priority="21" stopIfTrue="1" operator="equal">
      <formula>"Alto"</formula>
    </cfRule>
  </conditionalFormatting>
  <conditionalFormatting sqref="K7">
    <cfRule type="cellIs" dxfId="17" priority="22" stopIfTrue="1" operator="equal">
      <formula>"Bajo"</formula>
    </cfRule>
  </conditionalFormatting>
  <conditionalFormatting sqref="J7">
    <cfRule type="expression" dxfId="16" priority="23" stopIfTrue="1">
      <formula>$J7=3</formula>
    </cfRule>
  </conditionalFormatting>
  <conditionalFormatting sqref="J7">
    <cfRule type="expression" dxfId="15" priority="24" stopIfTrue="1">
      <formula>$J7=2</formula>
    </cfRule>
  </conditionalFormatting>
  <conditionalFormatting sqref="J7">
    <cfRule type="expression" dxfId="14" priority="25" stopIfTrue="1">
      <formula>$J7=1</formula>
    </cfRule>
  </conditionalFormatting>
  <conditionalFormatting sqref="J10">
    <cfRule type="cellIs" dxfId="13" priority="1" stopIfTrue="1" operator="notBetween">
      <formula>1</formula>
      <formula>3</formula>
    </cfRule>
  </conditionalFormatting>
  <conditionalFormatting sqref="J10">
    <cfRule type="expression" dxfId="12" priority="2" stopIfTrue="1">
      <formula>$J10=3</formula>
    </cfRule>
  </conditionalFormatting>
  <conditionalFormatting sqref="J10">
    <cfRule type="expression" dxfId="11" priority="3" stopIfTrue="1">
      <formula>$J10=2</formula>
    </cfRule>
  </conditionalFormatting>
  <conditionalFormatting sqref="J10">
    <cfRule type="expression" dxfId="10" priority="4" stopIfTrue="1">
      <formula>$J10=1</formula>
    </cfRule>
  </conditionalFormatting>
  <conditionalFormatting sqref="K10">
    <cfRule type="cellIs" dxfId="9" priority="5" stopIfTrue="1" operator="equal">
      <formula>""</formula>
    </cfRule>
  </conditionalFormatting>
  <conditionalFormatting sqref="K10">
    <cfRule type="cellIs" dxfId="8" priority="6" stopIfTrue="1" operator="equal">
      <formula>"Medio"</formula>
    </cfRule>
  </conditionalFormatting>
  <conditionalFormatting sqref="K10">
    <cfRule type="cellIs" dxfId="7" priority="7" stopIfTrue="1" operator="equal">
      <formula>"Alto"</formula>
    </cfRule>
  </conditionalFormatting>
  <conditionalFormatting sqref="K10">
    <cfRule type="cellIs" dxfId="6" priority="8" stopIfTrue="1" operator="equal">
      <formula>"Bajo"</formula>
    </cfRule>
  </conditionalFormatting>
  <conditionalFormatting sqref="J10">
    <cfRule type="expression" dxfId="5" priority="9" stopIfTrue="1">
      <formula>$J10=3</formula>
    </cfRule>
  </conditionalFormatting>
  <conditionalFormatting sqref="J10">
    <cfRule type="expression" dxfId="4" priority="10" stopIfTrue="1">
      <formula>$J10=2</formula>
    </cfRule>
  </conditionalFormatting>
  <conditionalFormatting sqref="J10">
    <cfRule type="expression" dxfId="3" priority="11" stopIfTrue="1">
      <formula>$J10=1</formula>
    </cfRule>
  </conditionalFormatting>
  <conditionalFormatting sqref="J10">
    <cfRule type="expression" dxfId="2" priority="12" stopIfTrue="1">
      <formula>$J10=3</formula>
    </cfRule>
  </conditionalFormatting>
  <conditionalFormatting sqref="J10">
    <cfRule type="expression" dxfId="1" priority="13" stopIfTrue="1">
      <formula>$J10=2</formula>
    </cfRule>
  </conditionalFormatting>
  <conditionalFormatting sqref="J10">
    <cfRule type="expression" dxfId="0" priority="14" stopIfTrue="1">
      <formula>$J10=1</formula>
    </cfRule>
  </conditionalFormatting>
  <dataValidations count="1">
    <dataValidation type="decimal" allowBlank="1" showErrorMessage="1" sqref="G6:G12 H6" xr:uid="{00000000-0002-0000-04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72</vt:i4>
      </vt:variant>
    </vt:vector>
  </HeadingPairs>
  <TitlesOfParts>
    <vt:vector size="79" baseType="lpstr">
      <vt:lpstr>Portada</vt:lpstr>
      <vt:lpstr>Léame</vt:lpstr>
      <vt:lpstr>Registro de Riesgos y Factores</vt:lpstr>
      <vt:lpstr>Matriz de Evaluación de Riesgo</vt:lpstr>
      <vt:lpstr>Ej Registro Riesgos y Factores</vt:lpstr>
      <vt:lpstr>Settings</vt:lpstr>
      <vt:lpstr>Ej Matriz Evaluación de Riesgo</vt:lpstr>
      <vt:lpstr>'Registro de Riesgos y Factores'!Component1</vt:lpstr>
      <vt:lpstr>Component1</vt:lpstr>
      <vt:lpstr>'Registro de Riesgos y Factores'!Component2</vt:lpstr>
      <vt:lpstr>Component2</vt:lpstr>
      <vt:lpstr>'Matriz de Evaluación de Riesgo'!Impact1</vt:lpstr>
      <vt:lpstr>Impact1</vt:lpstr>
      <vt:lpstr>'Matriz de Evaluación de Riesgo'!Impact2</vt:lpstr>
      <vt:lpstr>Impact2</vt:lpstr>
      <vt:lpstr>'Matriz de Evaluación de Riesgo'!Impact3</vt:lpstr>
      <vt:lpstr>Impact3</vt:lpstr>
      <vt:lpstr>'Matriz de Evaluación de Riesgo'!Impact4</vt:lpstr>
      <vt:lpstr>Impact4</vt:lpstr>
      <vt:lpstr>'Matriz de Evaluación de Riesgo'!Impact5</vt:lpstr>
      <vt:lpstr>Impact5</vt:lpstr>
      <vt:lpstr>'Matriz de Evaluación de Riesgo'!Impact6</vt:lpstr>
      <vt:lpstr>Impact6</vt:lpstr>
      <vt:lpstr>'Matriz de Evaluación de Riesgo'!Impact7</vt:lpstr>
      <vt:lpstr>Impact7</vt:lpstr>
      <vt:lpstr>'Matriz de Evaluación de Riesgo'!Impact8</vt:lpstr>
      <vt:lpstr>'Matriz de Evaluación de Riesgo'!Level1</vt:lpstr>
      <vt:lpstr>Level1</vt:lpstr>
      <vt:lpstr>'Matriz de Evaluación de Riesgo'!Level2</vt:lpstr>
      <vt:lpstr>Level2</vt:lpstr>
      <vt:lpstr>'Matriz de Evaluación de Riesgo'!Level3</vt:lpstr>
      <vt:lpstr>Level3</vt:lpstr>
      <vt:lpstr>'Matriz de Evaluación de Riesgo'!Level4</vt:lpstr>
      <vt:lpstr>Level4</vt:lpstr>
      <vt:lpstr>'Matriz de Evaluación de Riesgo'!Level5</vt:lpstr>
      <vt:lpstr>Level5</vt:lpstr>
      <vt:lpstr>'Matriz de Evaluación de Riesgo'!Level6</vt:lpstr>
      <vt:lpstr>Level6</vt:lpstr>
      <vt:lpstr>'Matriz de Evaluación de Riesgo'!Level7</vt:lpstr>
      <vt:lpstr>Level7</vt:lpstr>
      <vt:lpstr>'Matriz de Evaluación de Riesgo'!Level8</vt:lpstr>
      <vt:lpstr>'Matriz de Evaluación de Riesgo'!Probability1</vt:lpstr>
      <vt:lpstr>Probability1</vt:lpstr>
      <vt:lpstr>'Matriz de Evaluación de Riesgo'!Probability2</vt:lpstr>
      <vt:lpstr>Probability2</vt:lpstr>
      <vt:lpstr>'Matriz de Evaluación de Riesgo'!Probability3</vt:lpstr>
      <vt:lpstr>Probability3</vt:lpstr>
      <vt:lpstr>'Matriz de Evaluación de Riesgo'!Probability4</vt:lpstr>
      <vt:lpstr>Probability4</vt:lpstr>
      <vt:lpstr>'Matriz de Evaluación de Riesgo'!Probability5</vt:lpstr>
      <vt:lpstr>Probability5</vt:lpstr>
      <vt:lpstr>'Matriz de Evaluación de Riesgo'!Probability6</vt:lpstr>
      <vt:lpstr>Probability6</vt:lpstr>
      <vt:lpstr>'Matriz de Evaluación de Riesgo'!Probability7</vt:lpstr>
      <vt:lpstr>Probability7</vt:lpstr>
      <vt:lpstr>'Matriz de Evaluación de Riesgo'!Probability8</vt:lpstr>
      <vt:lpstr>'Registro de Riesgos y Factores'!Risk1</vt:lpstr>
      <vt:lpstr>Risk1</vt:lpstr>
      <vt:lpstr>'Registro de Riesgos y Factores'!Risk2</vt:lpstr>
      <vt:lpstr>Risk2</vt:lpstr>
      <vt:lpstr>'Registro de Riesgos y Factores'!Typeofrisk1</vt:lpstr>
      <vt:lpstr>Typeofrisk1</vt:lpstr>
      <vt:lpstr>'Registro de Riesgos y Factores'!Typeofrisk2</vt:lpstr>
      <vt:lpstr>Typeofrisk2</vt:lpstr>
      <vt:lpstr>'Matriz de Evaluación de Riesgo'!Value1</vt:lpstr>
      <vt:lpstr>Value1</vt:lpstr>
      <vt:lpstr>'Matriz de Evaluación de Riesgo'!Value2</vt:lpstr>
      <vt:lpstr>Value2</vt:lpstr>
      <vt:lpstr>'Matriz de Evaluación de Riesgo'!Value3</vt:lpstr>
      <vt:lpstr>Value3</vt:lpstr>
      <vt:lpstr>'Matriz de Evaluación de Riesgo'!Value4</vt:lpstr>
      <vt:lpstr>Value4</vt:lpstr>
      <vt:lpstr>'Matriz de Evaluación de Riesgo'!Value5</vt:lpstr>
      <vt:lpstr>Value5</vt:lpstr>
      <vt:lpstr>'Matriz de Evaluación de Riesgo'!Value6</vt:lpstr>
      <vt:lpstr>Value6</vt:lpstr>
      <vt:lpstr>'Matriz de Evaluación de Riesgo'!Value7</vt:lpstr>
      <vt:lpstr>Value7</vt:lpstr>
      <vt:lpstr>'Matriz de Evaluación de Riesgo'!Value8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Quinteros VPC/PDP</dc:creator>
  <cp:keywords/>
  <dc:description/>
  <cp:lastModifiedBy>Diana M Chica S</cp:lastModifiedBy>
  <cp:revision/>
  <dcterms:created xsi:type="dcterms:W3CDTF">2008-01-14T22:04:09Z</dcterms:created>
  <dcterms:modified xsi:type="dcterms:W3CDTF">2022-03-23T01:40:54Z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